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7160" windowHeight="7485" activeTab="5"/>
  </bookViews>
  <sheets>
    <sheet name="1" sheetId="1" r:id="rId1"/>
    <sheet name="2" sheetId="2" r:id="rId2"/>
    <sheet name="3" sheetId="7" r:id="rId3"/>
    <sheet name="4 " sheetId="9" r:id="rId4"/>
    <sheet name="5 " sheetId="8" r:id="rId5"/>
    <sheet name="6 " sheetId="10" r:id="rId6"/>
    <sheet name=" 7 " sheetId="3" r:id="rId7"/>
    <sheet name="8 " sheetId="4" r:id="rId8"/>
    <sheet name="9" sheetId="5" r:id="rId9"/>
    <sheet name="10" sheetId="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2">#REF!</definedName>
    <definedName name="_firstRow" localSheetId="3">#REF!</definedName>
    <definedName name="_firstRow" localSheetId="5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2">#REF!</definedName>
    <definedName name="_lastColumn" localSheetId="3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3" hidden="1">'4 '!$F$1:$F$152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 localSheetId="5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2">#REF!</definedName>
    <definedName name="date_b" localSheetId="3">#REF!</definedName>
    <definedName name="date_b" localSheetId="5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5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[2]Sheet3!$A$3</definedName>
    <definedName name="hjj" localSheetId="0">[2]Sheet3!$A$3</definedName>
    <definedName name="hjj" localSheetId="9">[2]Sheet3!$A$3</definedName>
    <definedName name="hjj" localSheetId="1">[2]Sheet3!$A$3</definedName>
    <definedName name="hjj" localSheetId="7">[3]Sheet3!$A$3</definedName>
    <definedName name="hjj" localSheetId="8">[2]Sheet3!$A$3</definedName>
    <definedName name="hjj">[4]Sheet3!$A$3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2">#REF!</definedName>
    <definedName name="hl_0" localSheetId="3">#REF!</definedName>
    <definedName name="hl_0" localSheetId="5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2">#REF!</definedName>
    <definedName name="hn_0" localSheetId="3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2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2">#REF!</definedName>
    <definedName name="name_cz" localSheetId="3">#REF!</definedName>
    <definedName name="name_cz" localSheetId="5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2">#REF!</definedName>
    <definedName name="pyear" localSheetId="3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'3'!$5:$5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'!$A$1:$G$26</definedName>
    <definedName name="_xlnm.Print_Area" localSheetId="0">'1'!$A$1:$G$24</definedName>
    <definedName name="_xlnm.Print_Area" localSheetId="9">'10'!$A$1:$D$14</definedName>
    <definedName name="_xlnm.Print_Area" localSheetId="1">'2'!$A$1:$G$14</definedName>
    <definedName name="_xlnm.Print_Area" localSheetId="2">'3'!$A:$G</definedName>
    <definedName name="_xlnm.Print_Area" localSheetId="3">'4 '!$A$1:$F$152</definedName>
    <definedName name="_xlnm.Print_Area" localSheetId="4">'5 '!$A$1:$C$54</definedName>
    <definedName name="_xlnm.Print_Area" localSheetId="5">'6 '!$A$1:$B$106</definedName>
    <definedName name="_xlnm.Print_Area" localSheetId="7">'8 '!$A$1:$G$14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 localSheetId="5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[6]Sheet3!$A$2</definedName>
    <definedName name="ц" localSheetId="0">[6]Sheet3!$A$2</definedName>
    <definedName name="ц" localSheetId="9">[6]Sheet3!$A$2</definedName>
    <definedName name="ц" localSheetId="1">[6]Sheet3!$A$2</definedName>
    <definedName name="ц" localSheetId="7">[7]Sheet3!$A$2</definedName>
    <definedName name="ц" localSheetId="8">[6]Sheet3!$A$2</definedName>
    <definedName name="ц">[8]Sheet3!$A$2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55" i="7" l="1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C14" i="6" l="1"/>
  <c r="D14" i="6" s="1"/>
  <c r="B14" i="6"/>
  <c r="C13" i="6"/>
  <c r="B13" i="6"/>
  <c r="C12" i="6"/>
  <c r="D12" i="6" s="1"/>
  <c r="B12" i="6"/>
  <c r="C11" i="6"/>
  <c r="B11" i="6"/>
  <c r="C10" i="6"/>
  <c r="D10" i="6" s="1"/>
  <c r="B10" i="6"/>
  <c r="C9" i="6"/>
  <c r="B9" i="6"/>
  <c r="C8" i="6"/>
  <c r="D8" i="6" s="1"/>
  <c r="B8" i="6"/>
  <c r="C7" i="6"/>
  <c r="B7" i="6"/>
  <c r="C6" i="6"/>
  <c r="D6" i="6" s="1"/>
  <c r="B6" i="6"/>
  <c r="B5" i="6"/>
  <c r="C27" i="5"/>
  <c r="B27" i="5"/>
  <c r="D27" i="5" s="1"/>
  <c r="C26" i="5"/>
  <c r="B26" i="5"/>
  <c r="C25" i="5"/>
  <c r="B25" i="5"/>
  <c r="D25" i="5" s="1"/>
  <c r="C24" i="5"/>
  <c r="B24" i="5"/>
  <c r="C23" i="5"/>
  <c r="B23" i="5"/>
  <c r="D23" i="5" s="1"/>
  <c r="C22" i="5"/>
  <c r="B22" i="5"/>
  <c r="C21" i="5"/>
  <c r="B21" i="5"/>
  <c r="D21" i="5" s="1"/>
  <c r="C20" i="5"/>
  <c r="B20" i="5"/>
  <c r="C19" i="5"/>
  <c r="B19" i="5"/>
  <c r="D19" i="5" s="1"/>
  <c r="C18" i="5"/>
  <c r="B18" i="5"/>
  <c r="C17" i="5"/>
  <c r="B17" i="5"/>
  <c r="D17" i="5" s="1"/>
  <c r="C16" i="5"/>
  <c r="B16" i="5"/>
  <c r="C15" i="5"/>
  <c r="B15" i="5"/>
  <c r="D15" i="5" s="1"/>
  <c r="C14" i="5"/>
  <c r="B14" i="5"/>
  <c r="C13" i="5"/>
  <c r="B13" i="5"/>
  <c r="D13" i="5" s="1"/>
  <c r="C12" i="5"/>
  <c r="B12" i="5"/>
  <c r="C11" i="5"/>
  <c r="B11" i="5"/>
  <c r="D11" i="5" s="1"/>
  <c r="C10" i="5"/>
  <c r="B10" i="5"/>
  <c r="C9" i="5"/>
  <c r="B9" i="5"/>
  <c r="D9" i="5" s="1"/>
  <c r="C6" i="5"/>
  <c r="B6" i="5"/>
  <c r="D6" i="5" s="1"/>
  <c r="F14" i="4"/>
  <c r="E14" i="4"/>
  <c r="G14" i="4" s="1"/>
  <c r="C14" i="4"/>
  <c r="B14" i="4"/>
  <c r="F13" i="4"/>
  <c r="E13" i="4"/>
  <c r="G13" i="4" s="1"/>
  <c r="C13" i="4"/>
  <c r="B13" i="4"/>
  <c r="F12" i="4"/>
  <c r="E12" i="4"/>
  <c r="G12" i="4" s="1"/>
  <c r="C12" i="4"/>
  <c r="B12" i="4"/>
  <c r="F11" i="4"/>
  <c r="E11" i="4"/>
  <c r="G11" i="4" s="1"/>
  <c r="C11" i="4"/>
  <c r="B11" i="4"/>
  <c r="F10" i="4"/>
  <c r="E10" i="4"/>
  <c r="G10" i="4" s="1"/>
  <c r="C10" i="4"/>
  <c r="B10" i="4"/>
  <c r="F9" i="4"/>
  <c r="E9" i="4"/>
  <c r="G9" i="4" s="1"/>
  <c r="C9" i="4"/>
  <c r="B9" i="4"/>
  <c r="F8" i="4"/>
  <c r="E8" i="4"/>
  <c r="G8" i="4" s="1"/>
  <c r="C8" i="4"/>
  <c r="B8" i="4"/>
  <c r="F7" i="4"/>
  <c r="E7" i="4"/>
  <c r="G7" i="4" s="1"/>
  <c r="C7" i="4"/>
  <c r="B7" i="4"/>
  <c r="F6" i="4"/>
  <c r="E6" i="4"/>
  <c r="G6" i="4" s="1"/>
  <c r="C6" i="4"/>
  <c r="B6" i="4"/>
  <c r="F5" i="4"/>
  <c r="E5" i="4"/>
  <c r="G5" i="4" s="1"/>
  <c r="C5" i="4"/>
  <c r="B5" i="4"/>
  <c r="F26" i="3"/>
  <c r="E26" i="3"/>
  <c r="C26" i="3"/>
  <c r="B26" i="3"/>
  <c r="D26" i="3" s="1"/>
  <c r="F25" i="3"/>
  <c r="E25" i="3"/>
  <c r="C25" i="3"/>
  <c r="B25" i="3"/>
  <c r="D25" i="3" s="1"/>
  <c r="F24" i="3"/>
  <c r="E24" i="3"/>
  <c r="C24" i="3"/>
  <c r="B24" i="3"/>
  <c r="D24" i="3" s="1"/>
  <c r="F23" i="3"/>
  <c r="E23" i="3"/>
  <c r="C23" i="3"/>
  <c r="B23" i="3"/>
  <c r="D23" i="3" s="1"/>
  <c r="F22" i="3"/>
  <c r="E22" i="3"/>
  <c r="C22" i="3"/>
  <c r="B22" i="3"/>
  <c r="D22" i="3" s="1"/>
  <c r="F21" i="3"/>
  <c r="E21" i="3"/>
  <c r="C21" i="3"/>
  <c r="B21" i="3"/>
  <c r="D21" i="3" s="1"/>
  <c r="F20" i="3"/>
  <c r="E20" i="3"/>
  <c r="C20" i="3"/>
  <c r="B20" i="3"/>
  <c r="D20" i="3" s="1"/>
  <c r="F19" i="3"/>
  <c r="E19" i="3"/>
  <c r="C19" i="3"/>
  <c r="B19" i="3"/>
  <c r="D19" i="3" s="1"/>
  <c r="F18" i="3"/>
  <c r="E18" i="3"/>
  <c r="C18" i="3"/>
  <c r="B18" i="3"/>
  <c r="D18" i="3" s="1"/>
  <c r="F17" i="3"/>
  <c r="E17" i="3"/>
  <c r="C17" i="3"/>
  <c r="B17" i="3"/>
  <c r="D17" i="3" s="1"/>
  <c r="F16" i="3"/>
  <c r="E16" i="3"/>
  <c r="C16" i="3"/>
  <c r="B16" i="3"/>
  <c r="D16" i="3" s="1"/>
  <c r="F15" i="3"/>
  <c r="E15" i="3"/>
  <c r="C15" i="3"/>
  <c r="B15" i="3"/>
  <c r="D15" i="3" s="1"/>
  <c r="F14" i="3"/>
  <c r="E14" i="3"/>
  <c r="C14" i="3"/>
  <c r="B14" i="3"/>
  <c r="D14" i="3" s="1"/>
  <c r="F13" i="3"/>
  <c r="E13" i="3"/>
  <c r="C13" i="3"/>
  <c r="B13" i="3"/>
  <c r="D13" i="3" s="1"/>
  <c r="F12" i="3"/>
  <c r="E12" i="3"/>
  <c r="C12" i="3"/>
  <c r="B12" i="3"/>
  <c r="D12" i="3" s="1"/>
  <c r="F11" i="3"/>
  <c r="E11" i="3"/>
  <c r="C11" i="3"/>
  <c r="B11" i="3"/>
  <c r="D11" i="3" s="1"/>
  <c r="F10" i="3"/>
  <c r="E10" i="3"/>
  <c r="C10" i="3"/>
  <c r="B10" i="3"/>
  <c r="D10" i="3" s="1"/>
  <c r="F9" i="3"/>
  <c r="E9" i="3"/>
  <c r="C9" i="3"/>
  <c r="B9" i="3"/>
  <c r="D9" i="3" s="1"/>
  <c r="F8" i="3"/>
  <c r="E8" i="3"/>
  <c r="C8" i="3"/>
  <c r="B8" i="3"/>
  <c r="D8" i="3" s="1"/>
  <c r="F6" i="3"/>
  <c r="E6" i="3"/>
  <c r="C6" i="3"/>
  <c r="B6" i="3"/>
  <c r="D6" i="3" s="1"/>
  <c r="F5" i="3"/>
  <c r="E5" i="3"/>
  <c r="C5" i="3"/>
  <c r="B5" i="3"/>
  <c r="D5" i="3" s="1"/>
  <c r="F14" i="2"/>
  <c r="E14" i="2"/>
  <c r="G14" i="2" s="1"/>
  <c r="C14" i="2"/>
  <c r="B14" i="2"/>
  <c r="F13" i="2"/>
  <c r="E13" i="2"/>
  <c r="G13" i="2" s="1"/>
  <c r="C13" i="2"/>
  <c r="B13" i="2"/>
  <c r="F12" i="2"/>
  <c r="E12" i="2"/>
  <c r="G12" i="2" s="1"/>
  <c r="C12" i="2"/>
  <c r="B12" i="2"/>
  <c r="F11" i="2"/>
  <c r="E11" i="2"/>
  <c r="G11" i="2" s="1"/>
  <c r="C11" i="2"/>
  <c r="B11" i="2"/>
  <c r="F10" i="2"/>
  <c r="E10" i="2"/>
  <c r="G10" i="2" s="1"/>
  <c r="C10" i="2"/>
  <c r="B10" i="2"/>
  <c r="F9" i="2"/>
  <c r="E9" i="2"/>
  <c r="G9" i="2" s="1"/>
  <c r="C9" i="2"/>
  <c r="B9" i="2"/>
  <c r="F8" i="2"/>
  <c r="E8" i="2"/>
  <c r="G8" i="2" s="1"/>
  <c r="C8" i="2"/>
  <c r="B8" i="2"/>
  <c r="F7" i="2"/>
  <c r="E7" i="2"/>
  <c r="G7" i="2" s="1"/>
  <c r="C7" i="2"/>
  <c r="B7" i="2"/>
  <c r="F6" i="2"/>
  <c r="E6" i="2"/>
  <c r="G6" i="2" s="1"/>
  <c r="C6" i="2"/>
  <c r="B6" i="2"/>
  <c r="F5" i="2"/>
  <c r="E5" i="2"/>
  <c r="G5" i="2" s="1"/>
  <c r="C5" i="2"/>
  <c r="B5" i="2"/>
  <c r="F24" i="1"/>
  <c r="E24" i="1"/>
  <c r="C24" i="1"/>
  <c r="B24" i="1"/>
  <c r="D24" i="1" s="1"/>
  <c r="F23" i="1"/>
  <c r="E23" i="1"/>
  <c r="C23" i="1"/>
  <c r="B23" i="1"/>
  <c r="D23" i="1" s="1"/>
  <c r="F22" i="1"/>
  <c r="E22" i="1"/>
  <c r="C22" i="1"/>
  <c r="B22" i="1"/>
  <c r="D22" i="1" s="1"/>
  <c r="F21" i="1"/>
  <c r="E21" i="1"/>
  <c r="C21" i="1"/>
  <c r="B21" i="1"/>
  <c r="D21" i="1" s="1"/>
  <c r="F20" i="1"/>
  <c r="E20" i="1"/>
  <c r="C20" i="1"/>
  <c r="B20" i="1"/>
  <c r="D20" i="1" s="1"/>
  <c r="F19" i="1"/>
  <c r="E19" i="1"/>
  <c r="C19" i="1"/>
  <c r="B19" i="1"/>
  <c r="D19" i="1" s="1"/>
  <c r="F18" i="1"/>
  <c r="E18" i="1"/>
  <c r="C18" i="1"/>
  <c r="B18" i="1"/>
  <c r="D18" i="1" s="1"/>
  <c r="F17" i="1"/>
  <c r="E17" i="1"/>
  <c r="C17" i="1"/>
  <c r="B17" i="1"/>
  <c r="D17" i="1" s="1"/>
  <c r="F16" i="1"/>
  <c r="E16" i="1"/>
  <c r="C16" i="1"/>
  <c r="B16" i="1"/>
  <c r="D16" i="1" s="1"/>
  <c r="F15" i="1"/>
  <c r="E15" i="1"/>
  <c r="C15" i="1"/>
  <c r="B15" i="1"/>
  <c r="D15" i="1" s="1"/>
  <c r="F14" i="1"/>
  <c r="E14" i="1"/>
  <c r="C14" i="1"/>
  <c r="B14" i="1"/>
  <c r="D14" i="1" s="1"/>
  <c r="F13" i="1"/>
  <c r="E13" i="1"/>
  <c r="C13" i="1"/>
  <c r="B13" i="1"/>
  <c r="D13" i="1" s="1"/>
  <c r="F12" i="1"/>
  <c r="E12" i="1"/>
  <c r="C12" i="1"/>
  <c r="B12" i="1"/>
  <c r="D12" i="1" s="1"/>
  <c r="F11" i="1"/>
  <c r="E11" i="1"/>
  <c r="C11" i="1"/>
  <c r="B11" i="1"/>
  <c r="D11" i="1" s="1"/>
  <c r="F10" i="1"/>
  <c r="E10" i="1"/>
  <c r="C10" i="1"/>
  <c r="B10" i="1"/>
  <c r="D10" i="1" s="1"/>
  <c r="F9" i="1"/>
  <c r="E9" i="1"/>
  <c r="C9" i="1"/>
  <c r="B9" i="1"/>
  <c r="D9" i="1" s="1"/>
  <c r="F8" i="1"/>
  <c r="E8" i="1"/>
  <c r="C8" i="1"/>
  <c r="B8" i="1"/>
  <c r="D8" i="1" s="1"/>
  <c r="F7" i="1"/>
  <c r="E7" i="1"/>
  <c r="C7" i="1"/>
  <c r="B7" i="1"/>
  <c r="D7" i="1" s="1"/>
  <c r="F6" i="1"/>
  <c r="E6" i="1"/>
  <c r="C6" i="1"/>
  <c r="B6" i="1"/>
  <c r="D6" i="1" s="1"/>
  <c r="F5" i="1"/>
  <c r="E5" i="1"/>
  <c r="C5" i="1"/>
  <c r="B5" i="1"/>
  <c r="D5" i="1" s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D5" i="2"/>
  <c r="D6" i="2"/>
  <c r="D7" i="2"/>
  <c r="D8" i="2"/>
  <c r="D9" i="2"/>
  <c r="D10" i="2"/>
  <c r="D11" i="2"/>
  <c r="D12" i="2"/>
  <c r="D13" i="2"/>
  <c r="D14" i="2"/>
  <c r="G5" i="3"/>
  <c r="G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D5" i="4"/>
  <c r="D6" i="4"/>
  <c r="D7" i="4"/>
  <c r="D8" i="4"/>
  <c r="D9" i="4"/>
  <c r="D10" i="4"/>
  <c r="D11" i="4"/>
  <c r="D12" i="4"/>
  <c r="D13" i="4"/>
  <c r="D14" i="4"/>
  <c r="D10" i="5"/>
  <c r="D12" i="5"/>
  <c r="D14" i="5"/>
  <c r="D16" i="5"/>
  <c r="D18" i="5"/>
  <c r="D20" i="5"/>
  <c r="D22" i="5"/>
  <c r="D24" i="5"/>
  <c r="D26" i="5"/>
  <c r="D7" i="6"/>
  <c r="D9" i="6"/>
  <c r="D11" i="6"/>
  <c r="D13" i="6"/>
  <c r="C5" i="6"/>
  <c r="D5" i="6" s="1"/>
  <c r="C7" i="5"/>
</calcChain>
</file>

<file path=xl/sharedStrings.xml><?xml version="1.0" encoding="utf-8"?>
<sst xmlns="http://schemas.openxmlformats.org/spreadsheetml/2006/main" count="515" uniqueCount="339">
  <si>
    <t>Кількість вакансій, зареєстрованих в Київському міському центрі зайнятості</t>
  </si>
  <si>
    <t>(за видами економічної діяльності)</t>
  </si>
  <si>
    <t>Січень-липень 2017 р.</t>
  </si>
  <si>
    <t>Січень-липень 2018 р.</t>
  </si>
  <si>
    <t>Темпи зростання (зниження)</t>
  </si>
  <si>
    <t>Станом на 01.08.2017 р.</t>
  </si>
  <si>
    <t>Станом на 01.08.2018 р.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</si>
  <si>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</si>
  <si>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</si>
  <si>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</si>
  <si>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</si>
  <si>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</si>
  <si>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</si>
  <si>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</si>
  <si>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</si>
  <si>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</si>
  <si>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</si>
  <si>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</si>
  <si>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</si>
  <si>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</si>
  <si>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</si>
  <si>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</si>
  <si>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</si>
  <si>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</si>
  <si>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</si>
  <si>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</si>
  <si>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</si>
  <si>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</si>
  <si>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січень-липень 2017 р.</t>
  </si>
  <si>
    <t>січень-липень 2018 р.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</si>
  <si>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</si>
  <si>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</si>
  <si>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</si>
  <si>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</si>
  <si>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</si>
  <si>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</si>
  <si>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</si>
  <si>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</si>
  <si>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</si>
  <si>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</si>
  <si>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</si>
  <si>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січень-липень 2017р.</t>
  </si>
  <si>
    <t xml:space="preserve"> січень -липень 2018 р.</t>
  </si>
  <si>
    <t>Особи, які раніше працювали</t>
  </si>
  <si>
    <t>у тому числі за видами економічної діяльності:</t>
  </si>
  <si>
    <t xml:space="preserve">Кількість осіб, які мали статус безробітного </t>
  </si>
  <si>
    <t>Найпростіші професії та особи без професії</t>
  </si>
  <si>
    <t>Кількість вакансій та чисельність безробітних                                                  станом на 1 серпня 2018 року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</si>
  <si>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</si>
  <si>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</si>
  <si>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</si>
  <si>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</si>
  <si>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вакансій та чисельність безробітних за професіними групами                                   станом на 1 серпня 2018 року</t>
  </si>
  <si>
    <t>Професії, по яких кількість  вакансій є найбільшою у січні-липні 2018 року</t>
  </si>
  <si>
    <t>(ТОП -50)</t>
  </si>
  <si>
    <t>№</t>
  </si>
  <si>
    <t>Назва професії</t>
  </si>
  <si>
    <r>
      <t xml:space="preserve">Кількість вакансій, </t>
    </r>
    <r>
      <rPr>
        <i/>
        <sz val="14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</si>
  <si>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4"/>
        <rFont val="Times New Roman"/>
        <family val="1"/>
        <charset val="204"/>
      </rPr>
      <t>осіб</t>
    </r>
  </si>
  <si>
    <t>Дефіцит вакансій (-), дефіцит кадрів (+)</t>
  </si>
  <si>
    <t>Станом на 01.08.2018 року</t>
  </si>
  <si>
    <t>А</t>
  </si>
  <si>
    <t xml:space="preserve"> прибиральник службових приміщень</t>
  </si>
  <si>
    <t xml:space="preserve"> фахівець</t>
  </si>
  <si>
    <t xml:space="preserve"> водій автотранспортних засобів</t>
  </si>
  <si>
    <t xml:space="preserve"> бухгалтер</t>
  </si>
  <si>
    <t xml:space="preserve"> двірник</t>
  </si>
  <si>
    <t xml:space="preserve"> Продавець-консультант</t>
  </si>
  <si>
    <t xml:space="preserve"> охоронник</t>
  </si>
  <si>
    <t xml:space="preserve"> вантажник</t>
  </si>
  <si>
    <t xml:space="preserve"> сестра медична</t>
  </si>
  <si>
    <t xml:space="preserve"> продавець продовольчих товарів</t>
  </si>
  <si>
    <t xml:space="preserve"> контролер-касир</t>
  </si>
  <si>
    <t xml:space="preserve"> економіст</t>
  </si>
  <si>
    <t xml:space="preserve"> касир торговельного залу</t>
  </si>
  <si>
    <t xml:space="preserve"> спеціаліст державної служби</t>
  </si>
  <si>
    <t xml:space="preserve"> Менеджер (управитель)</t>
  </si>
  <si>
    <t xml:space="preserve"> кухар</t>
  </si>
  <si>
    <t xml:space="preserve"> підсобний робітник</t>
  </si>
  <si>
    <t xml:space="preserve"> слюсар-сантехнік</t>
  </si>
  <si>
    <t xml:space="preserve"> інженер</t>
  </si>
  <si>
    <t xml:space="preserve"> прибиральник територій</t>
  </si>
  <si>
    <t xml:space="preserve"> робітник з комплексного прибирання та утримання будинків з прилеглими територіями</t>
  </si>
  <si>
    <t xml:space="preserve"> менеджер (управитель) із збуту</t>
  </si>
  <si>
    <t xml:space="preserve"> електромонтер з ремонту та обслуговування електроустаткування</t>
  </si>
  <si>
    <t xml:space="preserve"> Молодша медична сестра (санітарка, санітарка-прибиральниця, санітарка-буфетниця та ін.)</t>
  </si>
  <si>
    <t xml:space="preserve"> оператор поштового зв'язку</t>
  </si>
  <si>
    <t xml:space="preserve"> прибиральник виробничих приміщень</t>
  </si>
  <si>
    <t xml:space="preserve"> вихователь</t>
  </si>
  <si>
    <t xml:space="preserve"> озеленювач</t>
  </si>
  <si>
    <t xml:space="preserve"> адміністратор</t>
  </si>
  <si>
    <t xml:space="preserve"> слюсар-ремонтник</t>
  </si>
  <si>
    <t xml:space="preserve"> комірник</t>
  </si>
  <si>
    <t xml:space="preserve"> помічник вихователя</t>
  </si>
  <si>
    <t xml:space="preserve"> водій тролейбуса</t>
  </si>
  <si>
    <t xml:space="preserve"> тракторист</t>
  </si>
  <si>
    <t xml:space="preserve"> Начальник відділу</t>
  </si>
  <si>
    <t xml:space="preserve"> Електрогазозварник</t>
  </si>
  <si>
    <t xml:space="preserve"> Консультант</t>
  </si>
  <si>
    <t xml:space="preserve"> Маляр</t>
  </si>
  <si>
    <t xml:space="preserve"> Слюсар з ремонту колісних транспортних засобів</t>
  </si>
  <si>
    <t xml:space="preserve"> Вчитель загальноосвітнього навчального закладу</t>
  </si>
  <si>
    <t xml:space="preserve"> Вихователь дошкільного навчального закладу</t>
  </si>
  <si>
    <t xml:space="preserve"> Працівник закладу ресторанного господарства</t>
  </si>
  <si>
    <t xml:space="preserve"> швачка</t>
  </si>
  <si>
    <t xml:space="preserve"> головний бухгалтер</t>
  </si>
  <si>
    <t xml:space="preserve"> муляр</t>
  </si>
  <si>
    <t xml:space="preserve"> укладальник-пакувальник</t>
  </si>
  <si>
    <t xml:space="preserve"> кухонний робітник</t>
  </si>
  <si>
    <t xml:space="preserve"> огранувальник алмазів у діаманти</t>
  </si>
  <si>
    <t xml:space="preserve"> столяр</t>
  </si>
  <si>
    <t xml:space="preserve"> дорожній робітник.</t>
  </si>
  <si>
    <t>Професії, по яких середній розмір запропонованої  заробітної  плати є найбільшим, станом на 01.08.2018 року</t>
  </si>
  <si>
    <t>(ТОП - 50)</t>
  </si>
  <si>
    <t>Середній розмір запропонованої заробітної плати, грн.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</si>
  <si>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</si>
  <si>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Вчитель загальноосвітнього навчального закладу</t>
  </si>
  <si>
    <t>керівник проектів та програм у сфері матеріального (нематеріального) виробництва</t>
  </si>
  <si>
    <t>спортсмен-професіонал з виду спорту</t>
  </si>
  <si>
    <t>Менеджер (управитель) із зовнішньоекономічної діяльності</t>
  </si>
  <si>
    <t>Монтажник будівельний</t>
  </si>
  <si>
    <t>Директор фінансовий</t>
  </si>
  <si>
    <t>монтажник систем вентиляції, кондиціювання повітря, пневмотранспорту й аспірації</t>
  </si>
  <si>
    <t>фахівець-аналітик з дослідження товарного ринку</t>
  </si>
  <si>
    <t>Машиніст змішувача асфальтобетону стаціонарного</t>
  </si>
  <si>
    <t>варник бітуму</t>
  </si>
  <si>
    <t>машиніст екструдера</t>
  </si>
  <si>
    <t>Авторемонтник</t>
  </si>
  <si>
    <t>Головний інженер (експлуатаційні водогосподарські організації)</t>
  </si>
  <si>
    <t>Директор з маркетингу</t>
  </si>
  <si>
    <t>плавильник (вторинна переплавка кольоровихметалів)</t>
  </si>
  <si>
    <t>машиніст сировинних млинів</t>
  </si>
  <si>
    <t>крановий електрик</t>
  </si>
  <si>
    <t>головний агроном</t>
  </si>
  <si>
    <t>начальник дистанції</t>
  </si>
  <si>
    <t>начальник відділу матеріально-технічного постачання</t>
  </si>
  <si>
    <t>агломератник</t>
  </si>
  <si>
    <t>грануляторник</t>
  </si>
  <si>
    <t>монтажник санітарно-технічних систем і устаткування</t>
  </si>
  <si>
    <t>хімік</t>
  </si>
  <si>
    <t>науковий співробітник (галузь інженерної справи)</t>
  </si>
  <si>
    <t>Начальник відділу</t>
  </si>
  <si>
    <t>Машиніст тепловоза</t>
  </si>
  <si>
    <t>машиніст бульдозера (будівельні роботи)</t>
  </si>
  <si>
    <t>майстер шляховий</t>
  </si>
  <si>
    <t>механік з ремонту транспорту</t>
  </si>
  <si>
    <t>Аналітик консолідованої інформації</t>
  </si>
  <si>
    <t>директор (начальник, інший керівник) підприємства</t>
  </si>
  <si>
    <t>експерт із зовнішньоекономічних питань</t>
  </si>
  <si>
    <t>механік-налагоджувальник</t>
  </si>
  <si>
    <t>Слюсар-складальник виробів (спеціальні виробництва)</t>
  </si>
  <si>
    <t>обробник залізобетонних виробів</t>
  </si>
  <si>
    <t>шпаклювальник</t>
  </si>
  <si>
    <t>комплектувальник скла та скловиробів</t>
  </si>
  <si>
    <t>налагоджувальник будівельних машин</t>
  </si>
  <si>
    <t>Слюсар із складання металевих конструкцій</t>
  </si>
  <si>
    <t>Бригадир (звільнений) з поточного утримання й ремонту колій та штучних споруд</t>
  </si>
  <si>
    <t>начальник служби</t>
  </si>
  <si>
    <t>директор науково-дослідного інституту</t>
  </si>
  <si>
    <t>начальник фінансового відділу</t>
  </si>
  <si>
    <t>Монтажник будівельних машин та механізмів</t>
  </si>
  <si>
    <t>столяр будівельний</t>
  </si>
  <si>
    <t>Лицювальник-плиточник</t>
  </si>
  <si>
    <t>оператор верстатів з програмним керуванням</t>
  </si>
  <si>
    <t>головний зварник</t>
  </si>
  <si>
    <t>Професії, по яких кількість  вакансій є найбільшою у 2018 році</t>
  </si>
  <si>
    <t xml:space="preserve"> (за розділами професій)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</si>
  <si>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</si>
  <si>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</si>
  <si>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Б</t>
  </si>
  <si>
    <t>Законодавці, вищі державні службовці, керівники, менеджери</t>
  </si>
  <si>
    <t xml:space="preserve"> менеджер (управитель)</t>
  </si>
  <si>
    <t xml:space="preserve"> начальник відділу</t>
  </si>
  <si>
    <t xml:space="preserve"> заступник начальника відділу</t>
  </si>
  <si>
    <t xml:space="preserve"> майстер</t>
  </si>
  <si>
    <t xml:space="preserve"> заступник директора</t>
  </si>
  <si>
    <t xml:space="preserve"> головний економіст</t>
  </si>
  <si>
    <t xml:space="preserve"> менеджер (управитель) з персоналу</t>
  </si>
  <si>
    <t xml:space="preserve"> директор (начальник, інший керівник) підприємства</t>
  </si>
  <si>
    <t xml:space="preserve"> майстер дільниці</t>
  </si>
  <si>
    <t xml:space="preserve"> завідувач сектору</t>
  </si>
  <si>
    <t xml:space="preserve"> керуючий відділенням</t>
  </si>
  <si>
    <t xml:space="preserve"> менеджер (управитель) з постачання</t>
  </si>
  <si>
    <t xml:space="preserve"> виконавець робіт</t>
  </si>
  <si>
    <t xml:space="preserve"> завідувач господарства</t>
  </si>
  <si>
    <t xml:space="preserve"> менеджер (управитель) в оптовій торговлі</t>
  </si>
  <si>
    <t xml:space="preserve"> консультант</t>
  </si>
  <si>
    <t xml:space="preserve"> вчитель загальноосвітнього навчального закладу</t>
  </si>
  <si>
    <t xml:space="preserve"> вихователь дошкільного навчального закладу</t>
  </si>
  <si>
    <t xml:space="preserve"> юрисконсульт</t>
  </si>
  <si>
    <t xml:space="preserve"> юрист</t>
  </si>
  <si>
    <t xml:space="preserve"> інженер з охорони праці</t>
  </si>
  <si>
    <t xml:space="preserve"> інженер-конструктор</t>
  </si>
  <si>
    <t xml:space="preserve"> фахівець з методів розширення ринку збуту (маркетолог)</t>
  </si>
  <si>
    <t xml:space="preserve"> керівник музичний</t>
  </si>
  <si>
    <t xml:space="preserve"> методист</t>
  </si>
  <si>
    <t xml:space="preserve"> інженер-електронік</t>
  </si>
  <si>
    <t xml:space="preserve"> педагог соціальний</t>
  </si>
  <si>
    <t xml:space="preserve"> інспектор</t>
  </si>
  <si>
    <t xml:space="preserve"> електрик дільниці</t>
  </si>
  <si>
    <t xml:space="preserve"> представник торговельний</t>
  </si>
  <si>
    <t xml:space="preserve"> інспектор з кадрів</t>
  </si>
  <si>
    <t xml:space="preserve"> фармацевт</t>
  </si>
  <si>
    <t xml:space="preserve"> диспетчер</t>
  </si>
  <si>
    <t xml:space="preserve"> мерчендайзер</t>
  </si>
  <si>
    <t xml:space="preserve"> сестра медична стаціонару</t>
  </si>
  <si>
    <t xml:space="preserve"> технік</t>
  </si>
  <si>
    <t xml:space="preserve"> сестра медична з дієтичного харчування</t>
  </si>
  <si>
    <t xml:space="preserve"> експедитор</t>
  </si>
  <si>
    <t xml:space="preserve"> помічник керівника підприємства (установи, організації)</t>
  </si>
  <si>
    <t xml:space="preserve"> товарознавець</t>
  </si>
  <si>
    <t xml:space="preserve"> механік</t>
  </si>
  <si>
    <t xml:space="preserve"> листоноша (поштар)</t>
  </si>
  <si>
    <t xml:space="preserve"> секретар</t>
  </si>
  <si>
    <t xml:space="preserve"> контролер пасажирського транспорту</t>
  </si>
  <si>
    <t xml:space="preserve"> оператор комп'ютерного набору</t>
  </si>
  <si>
    <t xml:space="preserve"> діловод</t>
  </si>
  <si>
    <t xml:space="preserve"> касир (на підприємстві, в установі, організації)</t>
  </si>
  <si>
    <t xml:space="preserve"> касир (в банку)</t>
  </si>
  <si>
    <t xml:space="preserve"> оператор телекомунікаційних послуг</t>
  </si>
  <si>
    <t xml:space="preserve"> оператор інформаційно-комунікаційних мереж</t>
  </si>
  <si>
    <t xml:space="preserve"> офіс-адміністратор</t>
  </si>
  <si>
    <t xml:space="preserve"> адміністратор (господар) залу</t>
  </si>
  <si>
    <t xml:space="preserve"> реєстратор медичний</t>
  </si>
  <si>
    <t xml:space="preserve"> касир квитковий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</si>
  <si>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</si>
  <si>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</si>
  <si>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працівник закладу ресторанного господарства</t>
  </si>
  <si>
    <t xml:space="preserve"> продавець непродовольчих товарів</t>
  </si>
  <si>
    <t xml:space="preserve"> офіціант</t>
  </si>
  <si>
    <t xml:space="preserve"> комплектувальник товарів</t>
  </si>
  <si>
    <t xml:space="preserve"> покоївка</t>
  </si>
  <si>
    <t xml:space="preserve"> соціальний робітник</t>
  </si>
  <si>
    <t xml:space="preserve"> молодша медична сестра з догляду за хворими</t>
  </si>
  <si>
    <t xml:space="preserve"> поліцейський (за спеціалізаціями)</t>
  </si>
  <si>
    <t xml:space="preserve"> перукар (перукар - модельєр)</t>
  </si>
  <si>
    <t xml:space="preserve"> охоронець</t>
  </si>
  <si>
    <t xml:space="preserve"> нянька</t>
  </si>
  <si>
    <t xml:space="preserve"> електрогазозварник</t>
  </si>
  <si>
    <t xml:space="preserve"> маляр</t>
  </si>
  <si>
    <t xml:space="preserve"> слюсар з ремонту колісних транспортних засобів</t>
  </si>
  <si>
    <t xml:space="preserve"> пекар</t>
  </si>
  <si>
    <t xml:space="preserve"> монтер колії</t>
  </si>
  <si>
    <t xml:space="preserve"> робітник з комплексного обслуговування й ремонту будинків</t>
  </si>
  <si>
    <t xml:space="preserve"> бетоняр</t>
  </si>
  <si>
    <t xml:space="preserve"> слюсар-електрик з ремонту електроустаткування</t>
  </si>
  <si>
    <t xml:space="preserve"> арматурник (будівельні, монтажні й ремонтно-будівельні роботи)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</si>
  <si>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</si>
  <si>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</si>
  <si>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</si>
  <si>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асфальтобетонник</t>
  </si>
  <si>
    <t xml:space="preserve"> водій трамвая</t>
  </si>
  <si>
    <t xml:space="preserve"> водій навантажувача</t>
  </si>
  <si>
    <t xml:space="preserve"> </t>
  </si>
  <si>
    <t xml:space="preserve"> фрезерувальник</t>
  </si>
  <si>
    <t xml:space="preserve"> машиніст крана (кранівник)</t>
  </si>
  <si>
    <t xml:space="preserve"> комплектувальник</t>
  </si>
  <si>
    <t xml:space="preserve"> оператор лінії у виробництві харчової продукції (виробництво напоїв)</t>
  </si>
  <si>
    <t xml:space="preserve"> оператор верстатів з програмним керуванням</t>
  </si>
  <si>
    <t xml:space="preserve"> машиніст дорожньо-будівельних машин</t>
  </si>
  <si>
    <t xml:space="preserve"> черговий по переїзду</t>
  </si>
  <si>
    <t xml:space="preserve"> машиніст екскаватора</t>
  </si>
  <si>
    <t xml:space="preserve"> машиніст (кочегар) котельної</t>
  </si>
  <si>
    <t>Найпростіші професії</t>
  </si>
  <si>
    <t xml:space="preserve"> сторож</t>
  </si>
  <si>
    <t xml:space="preserve"> кур'єр</t>
  </si>
  <si>
    <t xml:space="preserve"> мийник посуду</t>
  </si>
  <si>
    <t xml:space="preserve"> приймальник товарів</t>
  </si>
  <si>
    <t xml:space="preserve"> мийник-прибиральник рухомого складу</t>
  </si>
  <si>
    <t xml:space="preserve"> монтажник</t>
  </si>
  <si>
    <t xml:space="preserve"> робітник з благоустрою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</si>
  <si>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01.08.2018 року</t>
  </si>
  <si>
    <t>Середній розмір запропонованої заробітної плати, (грн.)</t>
  </si>
  <si>
    <t>менеджер (управитель) із зовнішньоекономічної діяльності</t>
  </si>
  <si>
    <t>директор фінансовий</t>
  </si>
  <si>
    <t>головний інженер (експлуатаційні водогосподарські організації)</t>
  </si>
  <si>
    <t>директор з маркетингу</t>
  </si>
  <si>
    <t>начальник відділу</t>
  </si>
  <si>
    <t>вчитель загальноосвітнього навчального закладу</t>
  </si>
  <si>
    <t>аналітик консолідованої інформації</t>
  </si>
  <si>
    <t>фахівець з неруйнівного контролю</t>
  </si>
  <si>
    <t>програміст (база даних)</t>
  </si>
  <si>
    <t>експерт будівельний</t>
  </si>
  <si>
    <t>лікар-стоматолог-терапевт</t>
  </si>
  <si>
    <t>технік з сигналізації</t>
  </si>
  <si>
    <t>електромеханік</t>
  </si>
  <si>
    <t>технік-лаборант (хімічні та фізичні дослідження)</t>
  </si>
  <si>
    <t>представник торговельний</t>
  </si>
  <si>
    <t>експедитор транспортний</t>
  </si>
  <si>
    <t>оперуповноважений</t>
  </si>
  <si>
    <t>електромеханік електрозв'язку</t>
  </si>
  <si>
    <t>макетник художніх макетів</t>
  </si>
  <si>
    <t>адміністратор (господар) залу</t>
  </si>
  <si>
    <t>контролер пасажирського транспорту</t>
  </si>
  <si>
    <t>інкасатор-водій автотранспортних засобів</t>
  </si>
  <si>
    <t>оброблювач замовлень</t>
  </si>
  <si>
    <t>касир (в банку)</t>
  </si>
  <si>
    <t>фельд'єгер</t>
  </si>
  <si>
    <t>обліковець</t>
  </si>
  <si>
    <t>телеграфіст</t>
  </si>
  <si>
    <t>оператор з обробки інформації та програмного забезпечення</t>
  </si>
  <si>
    <t>провідник пасажирського вагона</t>
  </si>
  <si>
    <t>поліцейський (за спеціалізаціями)</t>
  </si>
  <si>
    <t>помічник дільничного офіцера поліції</t>
  </si>
  <si>
    <t>комплектувальник товарів</t>
  </si>
  <si>
    <t>працівник закладу ресторанного господарства</t>
  </si>
  <si>
    <t>пожежний-рятувальник</t>
  </si>
  <si>
    <t>рятувальник</t>
  </si>
  <si>
    <t>стрілець</t>
  </si>
  <si>
    <t>молодший інспектор (поліція)</t>
  </si>
  <si>
    <t>помічник оперуповноваженого</t>
  </si>
  <si>
    <t>садівник (біля будинку)</t>
  </si>
  <si>
    <t>озеленювач</t>
  </si>
  <si>
    <t>робітник з догляду за тваринами</t>
  </si>
  <si>
    <t>кінолог</t>
  </si>
  <si>
    <t>робітник зеленого будівництва</t>
  </si>
  <si>
    <t>монтажник будівельний</t>
  </si>
  <si>
    <t>авторемонтник</t>
  </si>
  <si>
    <t>слюсар-складальник виробів (спеціальні виробництва)</t>
  </si>
  <si>
    <t>слюсар із складання металевих конструкцій</t>
  </si>
  <si>
    <t>бригадир (звільнений) з поточного утримання й ремонту колій та штучних споруд</t>
  </si>
  <si>
    <t>монтажник будівельних машин та механізмів</t>
  </si>
  <si>
    <t>лицювальник-плиточник</t>
  </si>
  <si>
    <t>монтажник санітарно-технічного устаткування</t>
  </si>
  <si>
    <t>газорізальник</t>
  </si>
  <si>
    <t>монтер колії</t>
  </si>
  <si>
    <t>ремонтник штучних споруд</t>
  </si>
  <si>
    <t>електрозварник ручного зварювання</t>
  </si>
  <si>
    <t>машиніст змішувача асфальтобетону стаціонарного</t>
  </si>
  <si>
    <t>машиніст тепловоза</t>
  </si>
  <si>
    <t>монтажник</t>
  </si>
  <si>
    <t>приймальник-відправник</t>
  </si>
  <si>
    <t>приймальник товарів</t>
  </si>
  <si>
    <t>контролер автоматичних пропускних пунктів метрополітену</t>
  </si>
  <si>
    <t>комплектувальник білизни</t>
  </si>
  <si>
    <t>опалювач</t>
  </si>
  <si>
    <t>комірник</t>
  </si>
  <si>
    <t>прасувальник</t>
  </si>
  <si>
    <t>ловець бездоглядних тварин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</si>
</sst>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#0"/>
    <numFmt numFmtId="166" formatCode="dd\.mm\.yyyy"/>
    <numFmt numFmtId="167" formatCode="_-* #,##0.00&quot;р.&quot;_-;\-* #,##0.00&quot;р.&quot;_-;_-* &quot;-&quot;??&quot;р.&quot;_-;_-@_-"/>
    <numFmt numFmtId="168" formatCode="_-* #,##0_р_._-;\-* #,##0_р_._-;_-* &quot;-&quot;_р_._-;_-@_-"/>
    <numFmt numFmtId="169" formatCode="_-* #,##0.00_р_._-;\-* #,##0.00_р_._-;_-* &quot;-&quot;??_р_._-;_-@_-"/>
    <numFmt numFmtId="170" formatCode="_(* #,##0.00_);_(* \(#,##0.00\);_(* &quot;-&quot;??_);_(@_)"/>
    <numFmt numFmtId="171" formatCode="#,##0.0"/>
    <numFmt numFmtId="172" formatCode="#,##0;[Red]#,##0"/>
  </numFmts>
  <fonts count="79">
    <font>
      <sz val="11"/>
      <color theme="1"/>
      <name val="Calibri"/>
      <family val="2"/>
      <scheme val="minor"/>
    </font>
    <font>
      <sz val="10"/>
      <name val="Arial Cyr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name val="SimSun"/>
      <family val="2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2"/>
      <color theme="1"/>
      <name val="Times New Roman Cyr"/>
      <charset val="204"/>
    </font>
    <font>
      <i/>
      <sz val="12"/>
      <name val="Times New Roman Cyr"/>
      <charset val="204"/>
    </font>
    <font>
      <sz val="12"/>
      <color theme="1"/>
      <name val="Times New Roman Cyr"/>
      <family val="1"/>
      <charset val="204"/>
    </font>
    <font>
      <i/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EF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01">
    <xf numFmtId="0" fontId="0" fillId="0" borderId="0"/>
    <xf numFmtId="0" fontId="1" fillId="0" borderId="0"/>
    <xf numFmtId="0" fontId="6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6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30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12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39" borderId="0" applyNumberFormat="0" applyBorder="0" applyAlignment="0" applyProtection="0"/>
    <xf numFmtId="0" fontId="16" fillId="35" borderId="0" applyNumberFormat="0" applyBorder="0" applyAlignment="0" applyProtection="0"/>
    <xf numFmtId="0" fontId="16" fillId="40" borderId="0" applyNumberFormat="0" applyBorder="0" applyAlignment="0" applyProtection="0"/>
    <xf numFmtId="0" fontId="16" fillId="34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30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1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6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44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1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7" borderId="0" applyNumberFormat="0" applyBorder="0" applyAlignment="0" applyProtection="0"/>
    <xf numFmtId="0" fontId="17" fillId="20" borderId="0" applyNumberFormat="0" applyBorder="0" applyAlignment="0" applyProtection="0"/>
    <xf numFmtId="0" fontId="17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5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5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1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46" borderId="0" applyNumberFormat="0" applyBorder="0" applyAlignment="0" applyProtection="0"/>
    <xf numFmtId="0" fontId="17" fillId="40" borderId="0" applyNumberFormat="0" applyBorder="0" applyAlignment="0" applyProtection="0"/>
    <xf numFmtId="0" fontId="17" fillId="45" borderId="0" applyNumberFormat="0" applyBorder="0" applyAlignment="0" applyProtection="0"/>
    <xf numFmtId="0" fontId="17" fillId="40" borderId="0" applyNumberFormat="0" applyBorder="0" applyAlignment="0" applyProtection="0"/>
    <xf numFmtId="0" fontId="17" fillId="53" borderId="0" applyNumberFormat="0" applyBorder="0" applyAlignment="0" applyProtection="0"/>
    <xf numFmtId="0" fontId="17" fillId="5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55" borderId="0" applyNumberFormat="0" applyBorder="0" applyAlignment="0" applyProtection="0"/>
    <xf numFmtId="0" fontId="1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2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4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1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63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52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10" applyNumberFormat="0" applyAlignment="0" applyProtection="0"/>
    <xf numFmtId="0" fontId="19" fillId="37" borderId="10" applyNumberFormat="0" applyAlignment="0" applyProtection="0"/>
    <xf numFmtId="0" fontId="20" fillId="66" borderId="10" applyNumberFormat="0" applyAlignment="0" applyProtection="0"/>
    <xf numFmtId="0" fontId="21" fillId="67" borderId="11" applyNumberFormat="0" applyAlignment="0" applyProtection="0"/>
    <xf numFmtId="0" fontId="21" fillId="68" borderId="11" applyNumberFormat="0" applyAlignment="0" applyProtection="0"/>
    <xf numFmtId="0" fontId="21" fillId="69" borderId="11" applyNumberFormat="0" applyAlignment="0" applyProtection="0"/>
    <xf numFmtId="0" fontId="22" fillId="0" borderId="0"/>
    <xf numFmtId="0" fontId="23" fillId="0" borderId="0" applyNumberFormat="0" applyFill="0" applyBorder="0" applyAlignment="0" applyProtection="0"/>
    <xf numFmtId="165" fontId="15" fillId="0" borderId="0" applyFont="0" applyFill="0" applyBorder="0" applyProtection="0">
      <alignment horizontal="center" vertical="center"/>
    </xf>
    <xf numFmtId="49" fontId="15" fillId="0" borderId="0" applyFont="0" applyFill="0" applyBorder="0" applyProtection="0">
      <alignment horizontal="left" vertical="center" wrapText="1"/>
    </xf>
    <xf numFmtId="49" fontId="24" fillId="0" borderId="0" applyFill="0" applyBorder="0" applyProtection="0">
      <alignment horizontal="left" vertical="center"/>
    </xf>
    <xf numFmtId="49" fontId="25" fillId="0" borderId="5" applyFill="0" applyProtection="0">
      <alignment horizontal="center" vertical="center" wrapText="1"/>
    </xf>
    <xf numFmtId="49" fontId="25" fillId="0" borderId="12" applyFill="0" applyProtection="0">
      <alignment horizontal="center" vertical="center" wrapText="1"/>
    </xf>
    <xf numFmtId="49" fontId="15" fillId="0" borderId="0" applyFont="0" applyFill="0" applyBorder="0" applyProtection="0">
      <alignment horizontal="left" vertical="center" wrapText="1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10" applyNumberFormat="0" applyAlignment="0" applyProtection="0"/>
    <xf numFmtId="0" fontId="33" fillId="18" borderId="10" applyNumberFormat="0" applyAlignment="0" applyProtection="0"/>
    <xf numFmtId="0" fontId="33" fillId="33" borderId="10" applyNumberFormat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33" borderId="0" applyNumberFormat="0" applyBorder="0" applyAlignment="0" applyProtection="0"/>
    <xf numFmtId="0" fontId="6" fillId="0" borderId="0"/>
    <xf numFmtId="0" fontId="6" fillId="0" borderId="0"/>
    <xf numFmtId="0" fontId="6" fillId="26" borderId="20" applyNumberFormat="0" applyFont="0" applyAlignment="0" applyProtection="0"/>
    <xf numFmtId="0" fontId="37" fillId="27" borderId="20" applyNumberFormat="0" applyAlignment="0" applyProtection="0"/>
    <xf numFmtId="0" fontId="6" fillId="10" borderId="20" applyNumberFormat="0" applyFont="0" applyAlignment="0" applyProtection="0"/>
    <xf numFmtId="0" fontId="38" fillId="36" borderId="21" applyNumberFormat="0" applyAlignment="0" applyProtection="0"/>
    <xf numFmtId="0" fontId="38" fillId="37" borderId="21" applyNumberFormat="0" applyAlignment="0" applyProtection="0"/>
    <xf numFmtId="0" fontId="38" fillId="66" borderId="21" applyNumberForma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166" fontId="15" fillId="0" borderId="0" applyFont="0" applyFill="0" applyBorder="0" applyProtection="0"/>
    <xf numFmtId="166" fontId="15" fillId="0" borderId="0" applyFon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3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9" fontId="15" fillId="0" borderId="0" applyFont="0" applyFill="0" applyBorder="0" applyProtection="0">
      <alignment wrapText="1"/>
    </xf>
    <xf numFmtId="49" fontId="15" fillId="0" borderId="0" applyFont="0" applyFill="0" applyBorder="0" applyProtection="0">
      <alignment wrapText="1"/>
    </xf>
    <xf numFmtId="0" fontId="42" fillId="0" borderId="0" applyNumberFormat="0" applyFill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8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5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5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52" borderId="0" applyNumberFormat="0" applyBorder="0" applyAlignment="0" applyProtection="0"/>
    <xf numFmtId="0" fontId="17" fillId="64" borderId="0" applyNumberFormat="0" applyBorder="0" applyAlignment="0" applyProtection="0"/>
    <xf numFmtId="0" fontId="33" fillId="17" borderId="10" applyNumberFormat="0" applyAlignment="0" applyProtection="0"/>
    <xf numFmtId="0" fontId="33" fillId="18" borderId="10" applyNumberFormat="0" applyAlignment="0" applyProtection="0"/>
    <xf numFmtId="0" fontId="33" fillId="18" borderId="10" applyNumberFormat="0" applyAlignment="0" applyProtection="0"/>
    <xf numFmtId="0" fontId="33" fillId="18" borderId="10" applyNumberFormat="0" applyAlignment="0" applyProtection="0"/>
    <xf numFmtId="0" fontId="33" fillId="17" borderId="10" applyNumberFormat="0" applyAlignment="0" applyProtection="0"/>
    <xf numFmtId="0" fontId="33" fillId="13" borderId="10" applyNumberFormat="0" applyAlignment="0" applyProtection="0"/>
    <xf numFmtId="0" fontId="33" fillId="13" borderId="10" applyNumberFormat="0" applyAlignment="0" applyProtection="0"/>
    <xf numFmtId="0" fontId="38" fillId="37" borderId="21" applyNumberFormat="0" applyAlignment="0" applyProtection="0"/>
    <xf numFmtId="0" fontId="38" fillId="37" borderId="21" applyNumberFormat="0" applyAlignment="0" applyProtection="0"/>
    <xf numFmtId="0" fontId="38" fillId="36" borderId="21" applyNumberFormat="0" applyAlignment="0" applyProtection="0"/>
    <xf numFmtId="0" fontId="38" fillId="72" borderId="21" applyNumberFormat="0" applyAlignment="0" applyProtection="0"/>
    <xf numFmtId="0" fontId="38" fillId="72" borderId="21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6" borderId="10" applyNumberFormat="0" applyAlignment="0" applyProtection="0"/>
    <xf numFmtId="0" fontId="19" fillId="72" borderId="10" applyNumberFormat="0" applyAlignment="0" applyProtection="0"/>
    <xf numFmtId="0" fontId="19" fillId="72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13" applyNumberFormat="0" applyFill="0" applyAlignment="0" applyProtection="0"/>
    <xf numFmtId="0" fontId="45" fillId="0" borderId="2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9" fillId="0" borderId="15" applyNumberFormat="0" applyFill="0" applyAlignment="0" applyProtection="0"/>
    <xf numFmtId="0" fontId="46" fillId="0" borderId="2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1" fillId="0" borderId="17" applyNumberFormat="0" applyFill="0" applyAlignment="0" applyProtection="0"/>
    <xf numFmtId="0" fontId="47" fillId="0" borderId="25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48" fillId="0" borderId="0"/>
    <xf numFmtId="0" fontId="48" fillId="0" borderId="0"/>
    <xf numFmtId="0" fontId="48" fillId="0" borderId="0"/>
    <xf numFmtId="0" fontId="15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49" fillId="0" borderId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40" fillId="0" borderId="22" applyNumberFormat="0" applyFill="0" applyAlignment="0" applyProtection="0"/>
    <xf numFmtId="0" fontId="40" fillId="0" borderId="2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21" fillId="67" borderId="11" applyNumberFormat="0" applyAlignment="0" applyProtection="0"/>
    <xf numFmtId="0" fontId="21" fillId="68" borderId="11" applyNumberFormat="0" applyAlignment="0" applyProtection="0"/>
    <xf numFmtId="0" fontId="21" fillId="68" borderId="11" applyNumberFormat="0" applyAlignment="0" applyProtection="0"/>
    <xf numFmtId="0" fontId="21" fillId="68" borderId="11" applyNumberFormat="0" applyAlignment="0" applyProtection="0"/>
    <xf numFmtId="0" fontId="21" fillId="67" borderId="11" applyNumberFormat="0" applyAlignment="0" applyProtection="0"/>
    <xf numFmtId="0" fontId="21" fillId="69" borderId="11" applyNumberFormat="0" applyAlignment="0" applyProtection="0"/>
    <xf numFmtId="0" fontId="21" fillId="69" borderId="1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9" fillId="36" borderId="10" applyNumberFormat="0" applyAlignment="0" applyProtection="0"/>
    <xf numFmtId="0" fontId="19" fillId="37" borderId="10" applyNumberFormat="0" applyAlignment="0" applyProtection="0"/>
    <xf numFmtId="0" fontId="20" fillId="23" borderId="10" applyNumberFormat="0" applyAlignment="0" applyProtection="0"/>
    <xf numFmtId="0" fontId="48" fillId="0" borderId="0"/>
    <xf numFmtId="0" fontId="48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1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9" fillId="0" borderId="0"/>
    <xf numFmtId="0" fontId="48" fillId="0" borderId="0"/>
    <xf numFmtId="0" fontId="48" fillId="0" borderId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6" applyNumberFormat="0" applyFill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27" borderId="20" applyNumberFormat="0" applyAlignment="0" applyProtection="0"/>
    <xf numFmtId="0" fontId="53" fillId="27" borderId="20" applyNumberFormat="0" applyAlignment="0" applyProtection="0"/>
    <xf numFmtId="0" fontId="6" fillId="26" borderId="20" applyNumberFormat="0" applyFont="0" applyAlignment="0" applyProtection="0"/>
    <xf numFmtId="0" fontId="15" fillId="10" borderId="20" applyNumberFormat="0" applyFont="0" applyAlignment="0" applyProtection="0"/>
    <xf numFmtId="0" fontId="15" fillId="10" borderId="20" applyNumberFormat="0" applyFont="0" applyAlignment="0" applyProtection="0"/>
    <xf numFmtId="0" fontId="6" fillId="26" borderId="20" applyNumberFormat="0" applyFont="0" applyAlignment="0" applyProtection="0"/>
    <xf numFmtId="0" fontId="53" fillId="27" borderId="20" applyNumberFormat="0" applyAlignment="0" applyProtection="0"/>
    <xf numFmtId="0" fontId="6" fillId="26" borderId="20" applyNumberFormat="0" applyFont="0" applyAlignment="0" applyProtection="0"/>
    <xf numFmtId="0" fontId="38" fillId="36" borderId="21" applyNumberFormat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0" borderId="0"/>
    <xf numFmtId="0" fontId="1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</cellStyleXfs>
  <cellXfs count="218">
    <xf numFmtId="0" fontId="0" fillId="0" borderId="0" xfId="0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5" fillId="0" borderId="1" xfId="1" applyFont="1" applyFill="1" applyBorder="1" applyAlignment="1">
      <alignment horizontal="center"/>
    </xf>
    <xf numFmtId="1" fontId="3" fillId="0" borderId="2" xfId="2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 wrapText="1"/>
    </xf>
    <xf numFmtId="3" fontId="10" fillId="0" borderId="5" xfId="2" applyNumberFormat="1" applyFont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1" fontId="13" fillId="0" borderId="0" xfId="1" applyNumberFormat="1" applyFont="1" applyFill="1" applyAlignment="1">
      <alignment horizontal="center" vertical="center"/>
    </xf>
    <xf numFmtId="1" fontId="13" fillId="0" borderId="0" xfId="1" applyNumberFormat="1" applyFont="1" applyFill="1"/>
    <xf numFmtId="0" fontId="13" fillId="0" borderId="0" xfId="1" applyFont="1" applyFill="1"/>
    <xf numFmtId="0" fontId="9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/>
    </xf>
    <xf numFmtId="0" fontId="9" fillId="0" borderId="7" xfId="1" applyFont="1" applyFill="1" applyBorder="1" applyAlignment="1">
      <alignment horizontal="left" vertical="center" wrapText="1"/>
    </xf>
    <xf numFmtId="3" fontId="10" fillId="0" borderId="8" xfId="2" applyNumberFormat="1" applyFont="1" applyBorder="1" applyAlignment="1">
      <alignment horizontal="center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1" fontId="56" fillId="0" borderId="2" xfId="2" applyNumberFormat="1" applyFont="1" applyBorder="1" applyAlignment="1">
      <alignment horizontal="center" vertical="center" wrapText="1"/>
    </xf>
    <xf numFmtId="14" fontId="56" fillId="0" borderId="2" xfId="2" applyNumberFormat="1" applyFont="1" applyBorder="1" applyAlignment="1">
      <alignment horizontal="center" vertical="center" wrapText="1"/>
    </xf>
    <xf numFmtId="0" fontId="56" fillId="0" borderId="3" xfId="1" applyFont="1" applyFill="1" applyBorder="1" applyAlignment="1">
      <alignment horizontal="center" vertical="center" wrapText="1"/>
    </xf>
    <xf numFmtId="0" fontId="57" fillId="0" borderId="4" xfId="1" applyFont="1" applyFill="1" applyBorder="1" applyAlignment="1">
      <alignment horizontal="center" vertical="center" wrapText="1"/>
    </xf>
    <xf numFmtId="3" fontId="57" fillId="0" borderId="5" xfId="1" applyNumberFormat="1" applyFont="1" applyFill="1" applyBorder="1" applyAlignment="1">
      <alignment horizontal="center" vertical="center"/>
    </xf>
    <xf numFmtId="164" fontId="56" fillId="0" borderId="5" xfId="1" applyNumberFormat="1" applyFont="1" applyFill="1" applyBorder="1" applyAlignment="1">
      <alignment horizontal="center" vertical="center" wrapText="1"/>
    </xf>
    <xf numFmtId="164" fontId="56" fillId="0" borderId="6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3" fontId="58" fillId="0" borderId="0" xfId="1" applyNumberFormat="1" applyFont="1" applyFill="1" applyAlignment="1">
      <alignment horizontal="center" vertical="center"/>
    </xf>
    <xf numFmtId="0" fontId="59" fillId="0" borderId="4" xfId="455" applyFont="1" applyBorder="1" applyAlignment="1">
      <alignment vertical="center" wrapText="1"/>
    </xf>
    <xf numFmtId="3" fontId="60" fillId="0" borderId="5" xfId="1" applyNumberFormat="1" applyFont="1" applyFill="1" applyBorder="1" applyAlignment="1">
      <alignment horizontal="center" vertical="center" wrapText="1"/>
    </xf>
    <xf numFmtId="3" fontId="61" fillId="0" borderId="5" xfId="1" applyNumberFormat="1" applyFont="1" applyFill="1" applyBorder="1" applyAlignment="1">
      <alignment horizontal="center" vertical="center"/>
    </xf>
    <xf numFmtId="1" fontId="59" fillId="73" borderId="5" xfId="0" applyNumberFormat="1" applyFont="1" applyFill="1" applyBorder="1" applyAlignment="1">
      <alignment horizontal="center" vertical="center"/>
    </xf>
    <xf numFmtId="3" fontId="13" fillId="0" borderId="0" xfId="1" applyNumberFormat="1" applyFont="1" applyFill="1"/>
    <xf numFmtId="164" fontId="13" fillId="0" borderId="0" xfId="1" applyNumberFormat="1" applyFont="1" applyFill="1"/>
    <xf numFmtId="0" fontId="59" fillId="0" borderId="7" xfId="455" applyFont="1" applyBorder="1" applyAlignment="1">
      <alignment vertical="center" wrapText="1"/>
    </xf>
    <xf numFmtId="3" fontId="60" fillId="0" borderId="8" xfId="1" applyNumberFormat="1" applyFont="1" applyFill="1" applyBorder="1" applyAlignment="1">
      <alignment horizontal="center" vertical="center" wrapText="1"/>
    </xf>
    <xf numFmtId="3" fontId="61" fillId="0" borderId="8" xfId="1" applyNumberFormat="1" applyFont="1" applyFill="1" applyBorder="1" applyAlignment="1">
      <alignment horizontal="center" vertical="center"/>
    </xf>
    <xf numFmtId="164" fontId="56" fillId="0" borderId="8" xfId="1" applyNumberFormat="1" applyFont="1" applyFill="1" applyBorder="1" applyAlignment="1">
      <alignment horizontal="center" vertical="center" wrapText="1"/>
    </xf>
    <xf numFmtId="1" fontId="59" fillId="73" borderId="8" xfId="0" applyNumberFormat="1" applyFont="1" applyFill="1" applyBorder="1" applyAlignment="1">
      <alignment horizontal="center" vertical="center"/>
    </xf>
    <xf numFmtId="164" fontId="56" fillId="0" borderId="9" xfId="1" applyNumberFormat="1" applyFont="1" applyFill="1" applyBorder="1" applyAlignment="1">
      <alignment horizontal="center" vertical="center"/>
    </xf>
    <xf numFmtId="0" fontId="56" fillId="0" borderId="0" xfId="1" applyFont="1" applyFill="1"/>
    <xf numFmtId="0" fontId="61" fillId="0" borderId="0" xfId="1" applyFont="1" applyFill="1"/>
    <xf numFmtId="14" fontId="3" fillId="0" borderId="2" xfId="2" applyNumberFormat="1" applyFont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71" fontId="3" fillId="0" borderId="6" xfId="2" applyNumberFormat="1" applyFont="1" applyBorder="1" applyAlignment="1">
      <alignment horizontal="center" vertical="center" wrapText="1"/>
    </xf>
    <xf numFmtId="3" fontId="3" fillId="0" borderId="27" xfId="1" applyNumberFormat="1" applyFont="1" applyFill="1" applyBorder="1" applyAlignment="1">
      <alignment horizontal="center" vertical="center"/>
    </xf>
    <xf numFmtId="164" fontId="3" fillId="0" borderId="5" xfId="2" applyNumberFormat="1" applyFont="1" applyBorder="1" applyAlignment="1">
      <alignment horizontal="center" vertical="center" wrapText="1"/>
    </xf>
    <xf numFmtId="3" fontId="3" fillId="0" borderId="27" xfId="1" applyNumberFormat="1" applyFont="1" applyFill="1" applyBorder="1" applyAlignment="1">
      <alignment horizontal="center" vertical="center" wrapText="1"/>
    </xf>
    <xf numFmtId="3" fontId="60" fillId="0" borderId="0" xfId="1" applyNumberFormat="1" applyFont="1" applyFill="1" applyAlignment="1">
      <alignment vertical="center"/>
    </xf>
    <xf numFmtId="0" fontId="63" fillId="0" borderId="4" xfId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73" borderId="5" xfId="1" applyNumberFormat="1" applyFont="1" applyFill="1" applyBorder="1" applyAlignment="1">
      <alignment horizontal="center" vertical="center"/>
    </xf>
    <xf numFmtId="171" fontId="3" fillId="0" borderId="28" xfId="2" applyNumberFormat="1" applyFont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left" vertical="center" wrapText="1"/>
    </xf>
    <xf numFmtId="172" fontId="12" fillId="0" borderId="30" xfId="2" applyNumberFormat="1" applyFont="1" applyBorder="1" applyAlignment="1">
      <alignment horizontal="center" vertical="center"/>
    </xf>
    <xf numFmtId="3" fontId="11" fillId="0" borderId="31" xfId="1" applyNumberFormat="1" applyFont="1" applyFill="1" applyBorder="1" applyAlignment="1">
      <alignment horizontal="center" vertical="center"/>
    </xf>
    <xf numFmtId="164" fontId="3" fillId="0" borderId="30" xfId="2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171" fontId="3" fillId="0" borderId="32" xfId="2" applyNumberFormat="1" applyFont="1" applyBorder="1" applyAlignment="1">
      <alignment horizontal="center" vertical="center" wrapText="1"/>
    </xf>
    <xf numFmtId="164" fontId="61" fillId="0" borderId="0" xfId="1" applyNumberFormat="1" applyFont="1" applyFill="1"/>
    <xf numFmtId="0" fontId="13" fillId="0" borderId="33" xfId="1" applyFont="1" applyFill="1" applyBorder="1"/>
    <xf numFmtId="172" fontId="12" fillId="0" borderId="34" xfId="2" applyNumberFormat="1" applyFont="1" applyBorder="1" applyAlignment="1">
      <alignment horizontal="center" vertical="center"/>
    </xf>
    <xf numFmtId="3" fontId="11" fillId="0" borderId="35" xfId="1" applyNumberFormat="1" applyFont="1" applyFill="1" applyBorder="1" applyAlignment="1">
      <alignment horizontal="center" vertical="center"/>
    </xf>
    <xf numFmtId="164" fontId="3" fillId="0" borderId="34" xfId="2" applyNumberFormat="1" applyFont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center" vertical="center"/>
    </xf>
    <xf numFmtId="3" fontId="12" fillId="0" borderId="34" xfId="0" applyNumberFormat="1" applyFont="1" applyFill="1" applyBorder="1" applyAlignment="1" applyProtection="1">
      <alignment horizontal="center" vertical="center"/>
      <protection locked="0"/>
    </xf>
    <xf numFmtId="171" fontId="3" fillId="0" borderId="36" xfId="2" applyNumberFormat="1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/>
    </xf>
    <xf numFmtId="3" fontId="61" fillId="0" borderId="0" xfId="1" applyNumberFormat="1" applyFont="1" applyFill="1"/>
    <xf numFmtId="3" fontId="48" fillId="0" borderId="0" xfId="0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 vertical="center"/>
    </xf>
    <xf numFmtId="3" fontId="5" fillId="0" borderId="0" xfId="1" applyNumberFormat="1" applyFont="1" applyFill="1"/>
    <xf numFmtId="0" fontId="64" fillId="0" borderId="4" xfId="455" applyFont="1" applyBorder="1" applyAlignment="1">
      <alignment vertical="center" wrapText="1"/>
    </xf>
    <xf numFmtId="3" fontId="12" fillId="73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Alignment="1">
      <alignment vertical="center"/>
    </xf>
    <xf numFmtId="0" fontId="64" fillId="0" borderId="7" xfId="455" applyFont="1" applyBorder="1" applyAlignment="1">
      <alignment vertical="center" wrapText="1"/>
    </xf>
    <xf numFmtId="3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>
      <alignment horizontal="center" vertical="center"/>
    </xf>
    <xf numFmtId="0" fontId="65" fillId="0" borderId="0" xfId="1" applyFont="1" applyFill="1"/>
    <xf numFmtId="0" fontId="3" fillId="0" borderId="4" xfId="1" applyFont="1" applyFill="1" applyBorder="1" applyAlignment="1">
      <alignment horizontal="center" vertical="center" wrapText="1"/>
    </xf>
    <xf numFmtId="3" fontId="66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 wrapText="1"/>
    </xf>
    <xf numFmtId="3" fontId="9" fillId="73" borderId="5" xfId="1" applyNumberFormat="1" applyFont="1" applyFill="1" applyBorder="1" applyAlignment="1">
      <alignment horizontal="center" vertical="center"/>
    </xf>
    <xf numFmtId="3" fontId="66" fillId="73" borderId="5" xfId="1" applyNumberFormat="1" applyFont="1" applyFill="1" applyBorder="1" applyAlignment="1">
      <alignment horizontal="center" vertical="center"/>
    </xf>
    <xf numFmtId="0" fontId="67" fillId="0" borderId="4" xfId="1" applyFont="1" applyFill="1" applyBorder="1" applyAlignment="1">
      <alignment horizontal="center" vertical="center" wrapText="1"/>
    </xf>
    <xf numFmtId="3" fontId="68" fillId="73" borderId="5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9" fillId="0" borderId="0" xfId="1" applyFont="1" applyFill="1" applyAlignment="1">
      <alignment horizontal="center" vertical="top" wrapText="1"/>
    </xf>
    <xf numFmtId="3" fontId="10" fillId="0" borderId="0" xfId="2" applyNumberFormat="1" applyFont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0" fontId="55" fillId="0" borderId="0" xfId="1" applyFont="1" applyFill="1" applyAlignment="1">
      <alignment horizontal="center"/>
    </xf>
    <xf numFmtId="3" fontId="57" fillId="0" borderId="6" xfId="1" applyNumberFormat="1" applyFont="1" applyFill="1" applyBorder="1" applyAlignment="1">
      <alignment horizontal="center" vertical="center"/>
    </xf>
    <xf numFmtId="0" fontId="59" fillId="0" borderId="4" xfId="455" applyFont="1" applyBorder="1" applyAlignment="1">
      <alignment horizontal="left" vertical="center" wrapText="1"/>
    </xf>
    <xf numFmtId="3" fontId="59" fillId="0" borderId="5" xfId="0" applyNumberFormat="1" applyFont="1" applyFill="1" applyBorder="1" applyAlignment="1" applyProtection="1">
      <alignment horizontal="center" vertical="center"/>
      <protection locked="0"/>
    </xf>
    <xf numFmtId="0" fontId="59" fillId="0" borderId="7" xfId="455" applyFont="1" applyBorder="1" applyAlignment="1">
      <alignment horizontal="left" vertical="center" wrapText="1"/>
    </xf>
    <xf numFmtId="3" fontId="59" fillId="0" borderId="8" xfId="0" applyNumberFormat="1" applyFont="1" applyFill="1" applyBorder="1" applyAlignment="1" applyProtection="1">
      <alignment horizontal="center" vertical="center"/>
      <protection locked="0"/>
    </xf>
    <xf numFmtId="3" fontId="57" fillId="0" borderId="9" xfId="1" applyNumberFormat="1" applyFont="1" applyFill="1" applyBorder="1" applyAlignment="1">
      <alignment horizontal="center" vertical="center"/>
    </xf>
    <xf numFmtId="0" fontId="12" fillId="0" borderId="0" xfId="434" applyFont="1"/>
    <xf numFmtId="0" fontId="12" fillId="0" borderId="0" xfId="434" applyFont="1" applyAlignment="1">
      <alignment horizontal="center"/>
    </xf>
    <xf numFmtId="0" fontId="12" fillId="0" borderId="0" xfId="434" applyFont="1" applyBorder="1" applyAlignment="1"/>
    <xf numFmtId="0" fontId="48" fillId="0" borderId="0" xfId="434" applyFont="1" applyBorder="1" applyAlignment="1">
      <alignment horizontal="center" vertical="center" wrapText="1"/>
    </xf>
    <xf numFmtId="0" fontId="59" fillId="0" borderId="5" xfId="435" applyFont="1" applyBorder="1" applyAlignment="1">
      <alignment horizontal="center" vertical="center" wrapText="1"/>
    </xf>
    <xf numFmtId="0" fontId="48" fillId="0" borderId="5" xfId="434" applyFont="1" applyBorder="1" applyAlignment="1">
      <alignment horizontal="center" vertical="center" wrapText="1"/>
    </xf>
    <xf numFmtId="0" fontId="48" fillId="0" borderId="5" xfId="435" applyFont="1" applyFill="1" applyBorder="1" applyAlignment="1">
      <alignment horizontal="center" vertical="center" wrapText="1"/>
    </xf>
    <xf numFmtId="0" fontId="48" fillId="0" borderId="5" xfId="435" applyFont="1" applyBorder="1" applyAlignment="1">
      <alignment horizontal="center" vertical="center" wrapText="1"/>
    </xf>
    <xf numFmtId="0" fontId="12" fillId="0" borderId="5" xfId="434" applyFont="1" applyBorder="1" applyAlignment="1">
      <alignment horizontal="center" vertical="center"/>
    </xf>
    <xf numFmtId="0" fontId="12" fillId="0" borderId="5" xfId="434" applyFont="1" applyBorder="1" applyAlignment="1">
      <alignment vertical="center"/>
    </xf>
    <xf numFmtId="0" fontId="12" fillId="0" borderId="5" xfId="434" applyFont="1" applyBorder="1" applyAlignment="1">
      <alignment horizontal="right" vertical="center"/>
    </xf>
    <xf numFmtId="0" fontId="48" fillId="0" borderId="0" xfId="434" applyFont="1" applyBorder="1" applyAlignment="1"/>
    <xf numFmtId="0" fontId="48" fillId="0" borderId="0" xfId="434" applyFont="1" applyBorder="1" applyAlignment="1">
      <alignment horizontal="center" vertical="center"/>
    </xf>
    <xf numFmtId="0" fontId="48" fillId="0" borderId="0" xfId="434" applyFont="1" applyBorder="1" applyAlignment="1">
      <alignment vertical="center"/>
    </xf>
    <xf numFmtId="0" fontId="48" fillId="0" borderId="0" xfId="434" applyFont="1" applyBorder="1" applyAlignment="1">
      <alignment horizontal="right" vertical="center"/>
    </xf>
    <xf numFmtId="2" fontId="48" fillId="0" borderId="5" xfId="435" applyNumberFormat="1" applyFont="1" applyBorder="1" applyAlignment="1">
      <alignment horizontal="center" vertical="center" wrapText="1"/>
    </xf>
    <xf numFmtId="0" fontId="59" fillId="0" borderId="0" xfId="435" applyFont="1"/>
    <xf numFmtId="0" fontId="48" fillId="0" borderId="0" xfId="435" applyFont="1"/>
    <xf numFmtId="2" fontId="48" fillId="0" borderId="0" xfId="435" applyNumberFormat="1" applyFont="1" applyAlignment="1">
      <alignment wrapText="1"/>
    </xf>
    <xf numFmtId="3" fontId="12" fillId="0" borderId="0" xfId="435" applyNumberFormat="1" applyFont="1" applyAlignment="1">
      <alignment horizontal="center"/>
    </xf>
    <xf numFmtId="0" fontId="48" fillId="0" borderId="1" xfId="435" applyFont="1" applyBorder="1" applyAlignment="1">
      <alignment horizontal="center" vertical="center"/>
    </xf>
    <xf numFmtId="2" fontId="74" fillId="0" borderId="2" xfId="435" applyNumberFormat="1" applyFont="1" applyBorder="1" applyAlignment="1">
      <alignment horizontal="center" vertical="center" wrapText="1"/>
    </xf>
    <xf numFmtId="3" fontId="74" fillId="0" borderId="3" xfId="435" applyNumberFormat="1" applyFont="1" applyBorder="1" applyAlignment="1">
      <alignment horizontal="center" vertical="center" wrapText="1"/>
    </xf>
    <xf numFmtId="0" fontId="48" fillId="0" borderId="4" xfId="435" applyFont="1" applyBorder="1" applyAlignment="1">
      <alignment horizontal="center" vertical="center"/>
    </xf>
    <xf numFmtId="1" fontId="12" fillId="0" borderId="5" xfId="435" applyNumberFormat="1" applyFont="1" applyBorder="1" applyAlignment="1">
      <alignment horizontal="left" vertical="center" wrapText="1"/>
    </xf>
    <xf numFmtId="3" fontId="12" fillId="0" borderId="6" xfId="435" applyNumberFormat="1" applyFont="1" applyBorder="1" applyAlignment="1">
      <alignment horizontal="center" vertical="center" wrapText="1"/>
    </xf>
    <xf numFmtId="0" fontId="48" fillId="0" borderId="0" xfId="435" applyFont="1" applyAlignment="1"/>
    <xf numFmtId="1" fontId="12" fillId="0" borderId="5" xfId="435" applyNumberFormat="1" applyFont="1" applyBorder="1" applyAlignment="1">
      <alignment horizontal="left" vertical="center"/>
    </xf>
    <xf numFmtId="2" fontId="12" fillId="0" borderId="5" xfId="435" applyNumberFormat="1" applyFont="1" applyBorder="1" applyAlignment="1">
      <alignment wrapText="1"/>
    </xf>
    <xf numFmtId="3" fontId="12" fillId="0" borderId="6" xfId="435" applyNumberFormat="1" applyFont="1" applyBorder="1" applyAlignment="1">
      <alignment horizontal="center"/>
    </xf>
    <xf numFmtId="2" fontId="12" fillId="0" borderId="5" xfId="435" applyNumberFormat="1" applyFont="1" applyBorder="1" applyAlignment="1"/>
    <xf numFmtId="0" fontId="48" fillId="0" borderId="7" xfId="435" applyFont="1" applyBorder="1" applyAlignment="1">
      <alignment horizontal="center" vertical="center"/>
    </xf>
    <xf numFmtId="2" fontId="12" fillId="0" borderId="8" xfId="435" applyNumberFormat="1" applyFont="1" applyBorder="1" applyAlignment="1">
      <alignment wrapText="1"/>
    </xf>
    <xf numFmtId="3" fontId="12" fillId="0" borderId="9" xfId="435" applyNumberFormat="1" applyFont="1" applyBorder="1" applyAlignment="1">
      <alignment horizontal="center"/>
    </xf>
    <xf numFmtId="3" fontId="48" fillId="0" borderId="0" xfId="435" applyNumberFormat="1" applyFont="1"/>
    <xf numFmtId="3" fontId="48" fillId="0" borderId="5" xfId="435" applyNumberFormat="1" applyFont="1" applyBorder="1" applyAlignment="1">
      <alignment horizontal="center" vertical="center" wrapText="1"/>
    </xf>
    <xf numFmtId="0" fontId="48" fillId="0" borderId="0" xfId="435" applyFont="1" applyAlignment="1">
      <alignment horizontal="center"/>
    </xf>
    <xf numFmtId="0" fontId="12" fillId="0" borderId="5" xfId="434" applyFont="1" applyFill="1" applyBorder="1" applyAlignment="1">
      <alignment vertical="center"/>
    </xf>
    <xf numFmtId="0" fontId="12" fillId="0" borderId="5" xfId="434" applyFont="1" applyFill="1" applyBorder="1" applyAlignment="1">
      <alignment horizontal="center" vertical="center"/>
    </xf>
    <xf numFmtId="1" fontId="12" fillId="0" borderId="5" xfId="434" applyNumberFormat="1" applyFont="1" applyFill="1" applyBorder="1" applyAlignment="1">
      <alignment horizontal="center" vertical="center"/>
    </xf>
    <xf numFmtId="0" fontId="48" fillId="0" borderId="0" xfId="435" applyFont="1" applyFill="1"/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435" applyFill="1"/>
    <xf numFmtId="0" fontId="6" fillId="0" borderId="0" xfId="435"/>
    <xf numFmtId="0" fontId="48" fillId="0" borderId="27" xfId="435" applyFont="1" applyBorder="1" applyAlignment="1">
      <alignment horizontal="center" vertical="center" wrapText="1"/>
    </xf>
    <xf numFmtId="3" fontId="78" fillId="0" borderId="27" xfId="435" applyNumberFormat="1" applyFont="1" applyBorder="1" applyAlignment="1">
      <alignment horizontal="center" vertical="center" wrapText="1"/>
    </xf>
    <xf numFmtId="0" fontId="71" fillId="74" borderId="40" xfId="435" applyFont="1" applyFill="1" applyBorder="1" applyAlignment="1">
      <alignment vertical="center" wrapText="1"/>
    </xf>
    <xf numFmtId="3" fontId="71" fillId="74" borderId="40" xfId="435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0" fontId="6" fillId="0" borderId="0" xfId="435" applyFill="1" applyAlignment="1"/>
    <xf numFmtId="0" fontId="6" fillId="0" borderId="0" xfId="435" applyAlignment="1"/>
    <xf numFmtId="0" fontId="71" fillId="74" borderId="40" xfId="435" applyFont="1" applyFill="1" applyBorder="1" applyAlignment="1">
      <alignment vertical="center"/>
    </xf>
    <xf numFmtId="3" fontId="71" fillId="74" borderId="40" xfId="435" applyNumberFormat="1" applyFont="1" applyFill="1" applyBorder="1" applyAlignment="1">
      <alignment horizontal="center" vertical="center"/>
    </xf>
    <xf numFmtId="0" fontId="71" fillId="75" borderId="40" xfId="435" applyFont="1" applyFill="1" applyBorder="1" applyAlignment="1">
      <alignment vertical="center"/>
    </xf>
    <xf numFmtId="3" fontId="71" fillId="75" borderId="40" xfId="435" applyNumberFormat="1" applyFont="1" applyFill="1" applyBorder="1" applyAlignment="1">
      <alignment horizontal="center" vertical="center"/>
    </xf>
    <xf numFmtId="0" fontId="71" fillId="75" borderId="30" xfId="435" applyFont="1" applyFill="1" applyBorder="1" applyAlignment="1">
      <alignment vertical="center"/>
    </xf>
    <xf numFmtId="3" fontId="71" fillId="75" borderId="30" xfId="435" applyNumberFormat="1" applyFont="1" applyFill="1" applyBorder="1" applyAlignment="1">
      <alignment horizontal="center" vertical="center"/>
    </xf>
    <xf numFmtId="0" fontId="12" fillId="0" borderId="5" xfId="435" applyFont="1" applyFill="1" applyBorder="1" applyAlignment="1">
      <alignment horizontal="left" vertical="center"/>
    </xf>
    <xf numFmtId="3" fontId="12" fillId="0" borderId="5" xfId="435" applyNumberFormat="1" applyFont="1" applyFill="1" applyBorder="1" applyAlignment="1">
      <alignment horizontal="center" vertical="center"/>
    </xf>
    <xf numFmtId="0" fontId="12" fillId="0" borderId="41" xfId="435" applyFont="1" applyFill="1" applyBorder="1" applyAlignment="1">
      <alignment horizontal="left" vertical="center"/>
    </xf>
    <xf numFmtId="3" fontId="12" fillId="0" borderId="41" xfId="435" applyNumberFormat="1" applyFont="1" applyFill="1" applyBorder="1" applyAlignment="1">
      <alignment horizontal="center" vertical="center"/>
    </xf>
    <xf numFmtId="0" fontId="12" fillId="73" borderId="5" xfId="435" applyFont="1" applyFill="1" applyBorder="1" applyAlignment="1">
      <alignment horizontal="left"/>
    </xf>
    <xf numFmtId="0" fontId="12" fillId="73" borderId="41" xfId="435" applyFont="1" applyFill="1" applyBorder="1" applyAlignment="1">
      <alignment horizontal="left"/>
    </xf>
    <xf numFmtId="3" fontId="78" fillId="0" borderId="0" xfId="435" applyNumberFormat="1" applyFont="1"/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4" fillId="0" borderId="0" xfId="1" applyFont="1" applyFill="1" applyAlignment="1">
      <alignment horizontal="center"/>
    </xf>
    <xf numFmtId="0" fontId="55" fillId="0" borderId="0" xfId="1" applyFont="1" applyFill="1" applyAlignment="1">
      <alignment horizontal="center"/>
    </xf>
    <xf numFmtId="0" fontId="70" fillId="0" borderId="0" xfId="434" applyFont="1" applyBorder="1" applyAlignment="1">
      <alignment horizontal="center" vertical="center" wrapText="1"/>
    </xf>
    <xf numFmtId="0" fontId="71" fillId="0" borderId="0" xfId="434" applyFont="1" applyBorder="1" applyAlignment="1">
      <alignment horizontal="center" vertical="center"/>
    </xf>
    <xf numFmtId="0" fontId="59" fillId="0" borderId="5" xfId="434" applyFont="1" applyBorder="1" applyAlignment="1">
      <alignment horizontal="center" vertical="center" wrapText="1"/>
    </xf>
    <xf numFmtId="2" fontId="59" fillId="0" borderId="5" xfId="435" applyNumberFormat="1" applyFont="1" applyBorder="1" applyAlignment="1">
      <alignment horizontal="center" vertical="center" wrapText="1"/>
    </xf>
    <xf numFmtId="0" fontId="59" fillId="0" borderId="5" xfId="435" applyFont="1" applyFill="1" applyBorder="1" applyAlignment="1">
      <alignment horizontal="center" vertical="center" wrapText="1"/>
    </xf>
    <xf numFmtId="0" fontId="59" fillId="0" borderId="5" xfId="435" applyNumberFormat="1" applyFont="1" applyBorder="1" applyAlignment="1">
      <alignment horizontal="center" vertical="center" wrapText="1"/>
    </xf>
    <xf numFmtId="0" fontId="71" fillId="0" borderId="5" xfId="435" applyFont="1" applyFill="1" applyBorder="1" applyAlignment="1">
      <alignment horizontal="center" vertical="center" wrapText="1"/>
    </xf>
    <xf numFmtId="0" fontId="71" fillId="0" borderId="37" xfId="435" applyFont="1" applyFill="1" applyBorder="1" applyAlignment="1">
      <alignment horizontal="center" vertical="center" wrapText="1"/>
    </xf>
    <xf numFmtId="0" fontId="71" fillId="0" borderId="38" xfId="435" applyFont="1" applyFill="1" applyBorder="1" applyAlignment="1">
      <alignment horizontal="center" vertical="center" wrapText="1"/>
    </xf>
    <xf numFmtId="0" fontId="71" fillId="0" borderId="39" xfId="435" applyFont="1" applyFill="1" applyBorder="1" applyAlignment="1">
      <alignment horizontal="center" vertical="center" wrapText="1"/>
    </xf>
    <xf numFmtId="0" fontId="70" fillId="0" borderId="0" xfId="435" applyFont="1" applyAlignment="1">
      <alignment horizontal="center" vertical="center" wrapText="1"/>
    </xf>
    <xf numFmtId="0" fontId="75" fillId="0" borderId="0" xfId="435" applyFont="1" applyAlignment="1">
      <alignment horizontal="center" vertical="center" wrapText="1"/>
    </xf>
    <xf numFmtId="2" fontId="12" fillId="0" borderId="5" xfId="435" applyNumberFormat="1" applyFont="1" applyBorder="1" applyAlignment="1">
      <alignment horizontal="center" vertical="center" wrapText="1"/>
    </xf>
    <xf numFmtId="3" fontId="12" fillId="0" borderId="5" xfId="435" applyNumberFormat="1" applyFont="1" applyBorder="1" applyAlignment="1">
      <alignment horizontal="center" vertical="center" wrapText="1"/>
    </xf>
    <xf numFmtId="0" fontId="12" fillId="0" borderId="5" xfId="435" applyFont="1" applyBorder="1" applyAlignment="1">
      <alignment horizontal="center" vertical="center" wrapText="1"/>
    </xf>
    <xf numFmtId="0" fontId="12" fillId="0" borderId="5" xfId="435" applyNumberFormat="1" applyFont="1" applyBorder="1" applyAlignment="1">
      <alignment horizontal="center" vertical="center" wrapText="1"/>
    </xf>
    <xf numFmtId="0" fontId="73" fillId="0" borderId="0" xfId="435" applyFont="1" applyAlignment="1">
      <alignment horizontal="center" vertical="center" wrapText="1"/>
    </xf>
    <xf numFmtId="0" fontId="71" fillId="0" borderId="0" xfId="435" applyFont="1" applyAlignment="1">
      <alignment horizontal="center" vertical="center" wrapText="1"/>
    </xf>
    <xf numFmtId="0" fontId="77" fillId="0" borderId="0" xfId="435" applyFont="1" applyAlignment="1">
      <alignment horizontal="center" vertical="center" wrapText="1"/>
    </xf>
    <xf numFmtId="0" fontId="62" fillId="0" borderId="0" xfId="1" applyFont="1" applyFill="1" applyAlignment="1">
      <alignment horizontal="center"/>
    </xf>
    <xf numFmtId="0" fontId="69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2" fontId="61" fillId="0" borderId="2" xfId="1" applyNumberFormat="1" applyFont="1" applyFill="1" applyBorder="1" applyAlignment="1">
      <alignment horizontal="center" vertical="center" wrapText="1"/>
    </xf>
    <xf numFmtId="2" fontId="61" fillId="0" borderId="5" xfId="1" applyNumberFormat="1" applyFont="1" applyFill="1" applyBorder="1" applyAlignment="1">
      <alignment horizontal="center" vertical="center" wrapText="1"/>
    </xf>
    <xf numFmtId="0" fontId="61" fillId="0" borderId="2" xfId="1" applyFont="1" applyFill="1" applyBorder="1" applyAlignment="1">
      <alignment horizontal="center" vertical="center" wrapText="1"/>
    </xf>
    <xf numFmtId="0" fontId="61" fillId="0" borderId="5" xfId="1" applyFont="1" applyFill="1" applyBorder="1" applyAlignment="1">
      <alignment horizontal="center" vertical="center" wrapText="1"/>
    </xf>
    <xf numFmtId="14" fontId="9" fillId="0" borderId="3" xfId="2" applyNumberFormat="1" applyFont="1" applyBorder="1" applyAlignment="1">
      <alignment horizontal="center" vertical="center" wrapText="1"/>
    </xf>
    <xf numFmtId="14" fontId="9" fillId="0" borderId="6" xfId="2" applyNumberFormat="1" applyFont="1" applyBorder="1" applyAlignment="1">
      <alignment horizontal="center" vertical="center" wrapText="1"/>
    </xf>
    <xf numFmtId="0" fontId="61" fillId="0" borderId="3" xfId="1" applyFont="1" applyFill="1" applyBorder="1" applyAlignment="1">
      <alignment horizontal="center" vertical="center" wrapText="1"/>
    </xf>
    <xf numFmtId="0" fontId="61" fillId="0" borderId="6" xfId="1" applyFont="1" applyFill="1" applyBorder="1" applyAlignment="1">
      <alignment horizontal="center" vertical="center" wrapText="1"/>
    </xf>
  </cellXfs>
  <cellStyles count="501">
    <cellStyle name=" 1" xfId="3"/>
    <cellStyle name=" 1 2" xfId="4"/>
    <cellStyle name="20% - Accent1" xfId="5"/>
    <cellStyle name="20% - Accent1 2" xfId="6"/>
    <cellStyle name="20% - Accent1_П_1" xfId="7"/>
    <cellStyle name="20% - Accent2" xfId="8"/>
    <cellStyle name="20% - Accent2 2" xfId="9"/>
    <cellStyle name="20% - Accent2_П_1" xfId="10"/>
    <cellStyle name="20% - Accent3" xfId="11"/>
    <cellStyle name="20% - Accent3 2" xfId="12"/>
    <cellStyle name="20% - Accent3_П_1" xfId="13"/>
    <cellStyle name="20% - Accent4" xfId="14"/>
    <cellStyle name="20% - Accent4 2" xfId="15"/>
    <cellStyle name="20% - Accent4_П_1" xfId="16"/>
    <cellStyle name="20% - Accent5" xfId="17"/>
    <cellStyle name="20% - Accent5 2" xfId="18"/>
    <cellStyle name="20% - Accent5_П_1" xfId="19"/>
    <cellStyle name="20% - Accent6" xfId="20"/>
    <cellStyle name="20% - Accent6 2" xfId="21"/>
    <cellStyle name="20% - Accent6_П_1" xfId="22"/>
    <cellStyle name="20% — акцент1" xfId="23"/>
    <cellStyle name="20% - Акцент1 2" xfId="24"/>
    <cellStyle name="20% — акцент1 2" xfId="25"/>
    <cellStyle name="20% - Акцент1 3" xfId="26"/>
    <cellStyle name="20% — акцент1 3" xfId="27"/>
    <cellStyle name="20% - Акцент1 4" xfId="28"/>
    <cellStyle name="20% - Акцент1 5" xfId="29"/>
    <cellStyle name="20% — акцент2" xfId="30"/>
    <cellStyle name="20% - Акцент2 2" xfId="31"/>
    <cellStyle name="20% — акцент2 2" xfId="32"/>
    <cellStyle name="20% - Акцент2 3" xfId="33"/>
    <cellStyle name="20% — акцент2 3" xfId="34"/>
    <cellStyle name="20% - Акцент2 4" xfId="35"/>
    <cellStyle name="20% - Акцент2 5" xfId="36"/>
    <cellStyle name="20% — акцент3" xfId="37"/>
    <cellStyle name="20% - Акцент3 2" xfId="38"/>
    <cellStyle name="20% — акцент3 2" xfId="39"/>
    <cellStyle name="20% - Акцент3 3" xfId="40"/>
    <cellStyle name="20% — акцент3 3" xfId="41"/>
    <cellStyle name="20% - Акцент3 4" xfId="42"/>
    <cellStyle name="20% - Акцент3 5" xfId="43"/>
    <cellStyle name="20% — акцент4" xfId="44"/>
    <cellStyle name="20% - Акцент4 2" xfId="45"/>
    <cellStyle name="20% — акцент4 2" xfId="46"/>
    <cellStyle name="20% - Акцент4 3" xfId="47"/>
    <cellStyle name="20% — акцент4 3" xfId="48"/>
    <cellStyle name="20% - Акцент4 4" xfId="49"/>
    <cellStyle name="20% - Акцент4 5" xfId="50"/>
    <cellStyle name="20% — акцент5" xfId="51"/>
    <cellStyle name="20% - Акцент5 2" xfId="52"/>
    <cellStyle name="20% — акцент5 2" xfId="53"/>
    <cellStyle name="20% - Акцент5 3" xfId="54"/>
    <cellStyle name="20% - Акцент5 4" xfId="55"/>
    <cellStyle name="20% - Акцент5 5" xfId="56"/>
    <cellStyle name="20% — акцент6" xfId="57"/>
    <cellStyle name="20% - Акцент6 2" xfId="58"/>
    <cellStyle name="20% — акцент6 2" xfId="59"/>
    <cellStyle name="20% - Акцент6 3" xfId="60"/>
    <cellStyle name="20% — акцент6 3" xfId="61"/>
    <cellStyle name="20% - Акцент6 4" xfId="62"/>
    <cellStyle name="20% - Акцент6 5" xfId="63"/>
    <cellStyle name="20% – Акцентування1" xfId="64"/>
    <cellStyle name="20% – Акцентування1 2" xfId="65"/>
    <cellStyle name="20% – Акцентування1_П_1" xfId="66"/>
    <cellStyle name="20% – Акцентування2" xfId="67"/>
    <cellStyle name="20% – Акцентування2 2" xfId="68"/>
    <cellStyle name="20% – Акцентування2_П_1" xfId="69"/>
    <cellStyle name="20% – Акцентування3" xfId="70"/>
    <cellStyle name="20% – Акцентування3 2" xfId="71"/>
    <cellStyle name="20% – Акцентування3_П_1" xfId="72"/>
    <cellStyle name="20% – Акцентування4" xfId="73"/>
    <cellStyle name="20% – Акцентування4 2" xfId="74"/>
    <cellStyle name="20% – Акцентування4_П_1" xfId="75"/>
    <cellStyle name="20% – Акцентування5" xfId="76"/>
    <cellStyle name="20% – Акцентування5 2" xfId="77"/>
    <cellStyle name="20% – Акцентування5_П_1" xfId="78"/>
    <cellStyle name="20% – Акцентування6" xfId="79"/>
    <cellStyle name="20% – Акцентування6 2" xfId="80"/>
    <cellStyle name="20% – Акцентування6_П_1" xfId="81"/>
    <cellStyle name="40% - Accent1" xfId="82"/>
    <cellStyle name="40% - Accent1 2" xfId="83"/>
    <cellStyle name="40% - Accent1_П_1" xfId="84"/>
    <cellStyle name="40% - Accent2" xfId="85"/>
    <cellStyle name="40% - Accent2 2" xfId="86"/>
    <cellStyle name="40% - Accent2_П_1" xfId="87"/>
    <cellStyle name="40% - Accent3" xfId="88"/>
    <cellStyle name="40% - Accent3 2" xfId="89"/>
    <cellStyle name="40% - Accent3_П_1" xfId="90"/>
    <cellStyle name="40% - Accent4" xfId="91"/>
    <cellStyle name="40% - Accent4 2" xfId="92"/>
    <cellStyle name="40% - Accent4_П_1" xfId="93"/>
    <cellStyle name="40% - Accent5" xfId="94"/>
    <cellStyle name="40% - Accent5 2" xfId="95"/>
    <cellStyle name="40% - Accent5_П_1" xfId="96"/>
    <cellStyle name="40% - Accent6" xfId="97"/>
    <cellStyle name="40% - Accent6 2" xfId="98"/>
    <cellStyle name="40% - Accent6_П_1" xfId="99"/>
    <cellStyle name="40% — акцент1" xfId="100"/>
    <cellStyle name="40% - Акцент1 2" xfId="101"/>
    <cellStyle name="40% — акцент1 2" xfId="102"/>
    <cellStyle name="40% - Акцент1 3" xfId="103"/>
    <cellStyle name="40% — акцент1 3" xfId="104"/>
    <cellStyle name="40% - Акцент1 4" xfId="105"/>
    <cellStyle name="40% - Акцент1 5" xfId="106"/>
    <cellStyle name="40% — акцент2" xfId="107"/>
    <cellStyle name="40% - Акцент2 2" xfId="108"/>
    <cellStyle name="40% — акцент2 2" xfId="109"/>
    <cellStyle name="40% - Акцент2 3" xfId="110"/>
    <cellStyle name="40% - Акцент2 4" xfId="111"/>
    <cellStyle name="40% - Акцент2 5" xfId="112"/>
    <cellStyle name="40% — акцент3" xfId="113"/>
    <cellStyle name="40% - Акцент3 2" xfId="114"/>
    <cellStyle name="40% — акцент3 2" xfId="115"/>
    <cellStyle name="40% - Акцент3 3" xfId="116"/>
    <cellStyle name="40% — акцент3 3" xfId="117"/>
    <cellStyle name="40% - Акцент3 4" xfId="118"/>
    <cellStyle name="40% - Акцент3 5" xfId="119"/>
    <cellStyle name="40% — акцент4" xfId="120"/>
    <cellStyle name="40% - Акцент4 2" xfId="121"/>
    <cellStyle name="40% — акцент4 2" xfId="122"/>
    <cellStyle name="40% - Акцент4 3" xfId="123"/>
    <cellStyle name="40% — акцент4 3" xfId="124"/>
    <cellStyle name="40% - Акцент4 4" xfId="125"/>
    <cellStyle name="40% - Акцент4 5" xfId="126"/>
    <cellStyle name="40% — акцент5" xfId="127"/>
    <cellStyle name="40% - Акцент5 2" xfId="128"/>
    <cellStyle name="40% — акцент5 2" xfId="129"/>
    <cellStyle name="40% - Акцент5 3" xfId="130"/>
    <cellStyle name="40% — акцент5 3" xfId="131"/>
    <cellStyle name="40% - Акцент5 4" xfId="132"/>
    <cellStyle name="40% - Акцент5 5" xfId="133"/>
    <cellStyle name="40% — акцент6" xfId="134"/>
    <cellStyle name="40% - Акцент6 2" xfId="135"/>
    <cellStyle name="40% — акцент6 2" xfId="136"/>
    <cellStyle name="40% - Акцент6 3" xfId="137"/>
    <cellStyle name="40% — акцент6 3" xfId="138"/>
    <cellStyle name="40% - Акцент6 4" xfId="139"/>
    <cellStyle name="40% - Акцент6 5" xfId="140"/>
    <cellStyle name="40% – Акцентування1" xfId="141"/>
    <cellStyle name="40% – Акцентування1 2" xfId="142"/>
    <cellStyle name="40% – Акцентування1_П_1" xfId="143"/>
    <cellStyle name="40% – Акцентування2" xfId="144"/>
    <cellStyle name="40% – Акцентування2 2" xfId="145"/>
    <cellStyle name="40% – Акцентування2_П_1" xfId="146"/>
    <cellStyle name="40% – Акцентування3" xfId="147"/>
    <cellStyle name="40% – Акцентування3 2" xfId="148"/>
    <cellStyle name="40% – Акцентування3_П_1" xfId="149"/>
    <cellStyle name="40% – Акцентування4" xfId="150"/>
    <cellStyle name="40% – Акцентування4 2" xfId="151"/>
    <cellStyle name="40% – Акцентування4_П_1" xfId="152"/>
    <cellStyle name="40% – Акцентування5" xfId="153"/>
    <cellStyle name="40% – Акцентування5 2" xfId="154"/>
    <cellStyle name="40% – Акцентування5_П_1" xfId="155"/>
    <cellStyle name="40% – Акцентування6" xfId="156"/>
    <cellStyle name="40% – Акцентування6 2" xfId="157"/>
    <cellStyle name="40% – Акцентування6_П_1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1 4" xfId="308"/>
    <cellStyle name="Акцент1 5" xfId="309"/>
    <cellStyle name="Акцент2 2" xfId="310"/>
    <cellStyle name="Акцент2 2 2" xfId="311"/>
    <cellStyle name="Акцент2 3" xfId="312"/>
    <cellStyle name="Акцент2 4" xfId="313"/>
    <cellStyle name="Акцент2 5" xfId="314"/>
    <cellStyle name="Акцент3 2" xfId="315"/>
    <cellStyle name="Акцент3 2 2" xfId="316"/>
    <cellStyle name="Акцент3 3" xfId="317"/>
    <cellStyle name="Акцент3 4" xfId="318"/>
    <cellStyle name="Акцент3 5" xfId="319"/>
    <cellStyle name="Акцент4 2" xfId="320"/>
    <cellStyle name="Акцент4 2 2" xfId="321"/>
    <cellStyle name="Акцент4 3" xfId="322"/>
    <cellStyle name="Акцент4 4" xfId="323"/>
    <cellStyle name="Акцент4 5" xfId="324"/>
    <cellStyle name="Акцент5 2" xfId="325"/>
    <cellStyle name="Акцент5 2 2" xfId="326"/>
    <cellStyle name="Акцент5 3" xfId="327"/>
    <cellStyle name="Акцент5 4" xfId="328"/>
    <cellStyle name="Акцент5 5" xfId="329"/>
    <cellStyle name="Акцент6 2" xfId="330"/>
    <cellStyle name="Акцент6 2 2" xfId="331"/>
    <cellStyle name="Акцент6 3" xfId="332"/>
    <cellStyle name="Акцент6 4" xfId="333"/>
    <cellStyle name="Акцент6 5" xfId="334"/>
    <cellStyle name="Акцентування1" xfId="335"/>
    <cellStyle name="Акцентування1 2" xfId="336"/>
    <cellStyle name="Акцентування2" xfId="337"/>
    <cellStyle name="Акцентування2 2" xfId="338"/>
    <cellStyle name="Акцентування3" xfId="339"/>
    <cellStyle name="Акцентування3 2" xfId="340"/>
    <cellStyle name="Акцентування4" xfId="341"/>
    <cellStyle name="Акцентування4 2" xfId="342"/>
    <cellStyle name="Акцентування5" xfId="343"/>
    <cellStyle name="Акцентування5 2" xfId="344"/>
    <cellStyle name="Акцентування6" xfId="345"/>
    <cellStyle name="Акцентування6 2" xfId="346"/>
    <cellStyle name="Ввід" xfId="347"/>
    <cellStyle name="Ввід 2" xfId="348"/>
    <cellStyle name="Ввод  2" xfId="349"/>
    <cellStyle name="Ввод  2 2" xfId="350"/>
    <cellStyle name="Ввод  3" xfId="351"/>
    <cellStyle name="Ввод  4" xfId="352"/>
    <cellStyle name="Ввод  5" xfId="353"/>
    <cellStyle name="Вывод 2" xfId="354"/>
    <cellStyle name="Вывод 2 2" xfId="355"/>
    <cellStyle name="Вывод 3" xfId="356"/>
    <cellStyle name="Вывод 4" xfId="357"/>
    <cellStyle name="Вывод 5" xfId="358"/>
    <cellStyle name="Вычисление 2" xfId="359"/>
    <cellStyle name="Вычисление 2 2" xfId="360"/>
    <cellStyle name="Вычисление 3" xfId="361"/>
    <cellStyle name="Вычисление 4" xfId="362"/>
    <cellStyle name="Вычисление 5" xfId="363"/>
    <cellStyle name="Гиперссылка 2" xfId="364"/>
    <cellStyle name="Гиперссылка 3" xfId="365"/>
    <cellStyle name="Грошовий 2" xfId="366"/>
    <cellStyle name="Добре" xfId="367"/>
    <cellStyle name="Добре 2" xfId="368"/>
    <cellStyle name="Заголовок 1 2" xfId="369"/>
    <cellStyle name="Заголовок 1 3" xfId="370"/>
    <cellStyle name="Заголовок 1 4" xfId="371"/>
    <cellStyle name="Заголовок 1 5" xfId="372"/>
    <cellStyle name="Заголовок 2 2" xfId="373"/>
    <cellStyle name="Заголовок 2 3" xfId="374"/>
    <cellStyle name="Заголовок 2 4" xfId="375"/>
    <cellStyle name="Заголовок 2 5" xfId="376"/>
    <cellStyle name="Заголовок 3 2" xfId="377"/>
    <cellStyle name="Заголовок 3 3" xfId="378"/>
    <cellStyle name="Заголовок 3 4" xfId="379"/>
    <cellStyle name="Заголовок 3 5" xfId="380"/>
    <cellStyle name="Заголовок 4 2" xfId="381"/>
    <cellStyle name="Заголовок 4 3" xfId="382"/>
    <cellStyle name="Заголовок 4 4" xfId="383"/>
    <cellStyle name="Заголовок 4 5" xfId="384"/>
    <cellStyle name="Звичайний 2" xfId="385"/>
    <cellStyle name="Звичайний 2 2" xfId="386"/>
    <cellStyle name="Звичайний 2 3" xfId="2"/>
    <cellStyle name="Звичайний 2_8.Блок_3 (1 ч)" xfId="387"/>
    <cellStyle name="Звичайний 3" xfId="388"/>
    <cellStyle name="Звичайний 3 2" xfId="389"/>
    <cellStyle name="Звичайний 3 2 2" xfId="390"/>
    <cellStyle name="Звичайний 4" xfId="391"/>
    <cellStyle name="Звичайний 4 2" xfId="392"/>
    <cellStyle name="Звичайний 5" xfId="393"/>
    <cellStyle name="Звичайний 5 2" xfId="394"/>
    <cellStyle name="Звичайний 5 3" xfId="395"/>
    <cellStyle name="Звичайний 6" xfId="396"/>
    <cellStyle name="Звичайний 7" xfId="397"/>
    <cellStyle name="Зв'язана клітинка" xfId="398"/>
    <cellStyle name="Зв'язана клітинка 2" xfId="399"/>
    <cellStyle name="Итог 2" xfId="400"/>
    <cellStyle name="Итог 3" xfId="401"/>
    <cellStyle name="Итог 4" xfId="402"/>
    <cellStyle name="Итог 5" xfId="403"/>
    <cellStyle name="Контрольна клітинка" xfId="404"/>
    <cellStyle name="Контрольна клітинка 2" xfId="405"/>
    <cellStyle name="Контрольная ячейка 2" xfId="406"/>
    <cellStyle name="Контрольная ячейка 2 2" xfId="407"/>
    <cellStyle name="Контрольная ячейка 3" xfId="408"/>
    <cellStyle name="Контрольная ячейка 4" xfId="409"/>
    <cellStyle name="Контрольная ячейка 5" xfId="410"/>
    <cellStyle name="Назва" xfId="411"/>
    <cellStyle name="Назва 2" xfId="412"/>
    <cellStyle name="Название 2" xfId="413"/>
    <cellStyle name="Название 3" xfId="414"/>
    <cellStyle name="Название 4" xfId="415"/>
    <cellStyle name="Название 5" xfId="416"/>
    <cellStyle name="Нейтральный 2" xfId="417"/>
    <cellStyle name="Нейтральный 2 2" xfId="418"/>
    <cellStyle name="Нейтральный 3" xfId="419"/>
    <cellStyle name="Нейтральный 4" xfId="420"/>
    <cellStyle name="Нейтральный 5" xfId="421"/>
    <cellStyle name="Обчислення" xfId="422"/>
    <cellStyle name="Обчислення 2" xfId="423"/>
    <cellStyle name="Обчислення_П_1" xfId="424"/>
    <cellStyle name="Обычный" xfId="0" builtinId="0"/>
    <cellStyle name="Обычный 10" xfId="425"/>
    <cellStyle name="Обычный 11" xfId="426"/>
    <cellStyle name="Обычный 12" xfId="427"/>
    <cellStyle name="Обычный 13" xfId="428"/>
    <cellStyle name="Обычный 13 2" xfId="429"/>
    <cellStyle name="Обычный 13 3" xfId="430"/>
    <cellStyle name="Обычный 13 3 2" xfId="431"/>
    <cellStyle name="Обычный 14" xfId="432"/>
    <cellStyle name="Обычный 15" xfId="433"/>
    <cellStyle name="Обычный 16" xfId="434"/>
    <cellStyle name="Обычный 2" xfId="435"/>
    <cellStyle name="Обычный 2 2" xfId="436"/>
    <cellStyle name="Обычный 2 3" xfId="437"/>
    <cellStyle name="Обычный 2 3 2" xfId="438"/>
    <cellStyle name="Обычный 2 3 3" xfId="439"/>
    <cellStyle name="Обычный 2 4" xfId="440"/>
    <cellStyle name="Обычный 3" xfId="441"/>
    <cellStyle name="Обычный 3 2" xfId="442"/>
    <cellStyle name="Обычный 3 3" xfId="443"/>
    <cellStyle name="Обычный 4" xfId="444"/>
    <cellStyle name="Обычный 4 2" xfId="445"/>
    <cellStyle name="Обычный 5" xfId="446"/>
    <cellStyle name="Обычный 5 2" xfId="447"/>
    <cellStyle name="Обычный 5 3" xfId="448"/>
    <cellStyle name="Обычный 6" xfId="449"/>
    <cellStyle name="Обычный 6 2" xfId="450"/>
    <cellStyle name="Обычный 6 3" xfId="451"/>
    <cellStyle name="Обычный 7" xfId="452"/>
    <cellStyle name="Обычный 8" xfId="453"/>
    <cellStyle name="Обычный 9" xfId="454"/>
    <cellStyle name="Обычный_09_Професійний склад" xfId="455"/>
    <cellStyle name="Обычный_Форма7Н" xfId="1"/>
    <cellStyle name="Підсумок" xfId="456"/>
    <cellStyle name="Підсумок 2" xfId="457"/>
    <cellStyle name="Підсумок_П_1" xfId="458"/>
    <cellStyle name="Плохой 2" xfId="459"/>
    <cellStyle name="Плохой 2 2" xfId="460"/>
    <cellStyle name="Плохой 3" xfId="461"/>
    <cellStyle name="Плохой 4" xfId="462"/>
    <cellStyle name="Плохой 5" xfId="463"/>
    <cellStyle name="Поганий" xfId="464"/>
    <cellStyle name="Поганий 2" xfId="465"/>
    <cellStyle name="Пояснение 2" xfId="466"/>
    <cellStyle name="Пояснение 3" xfId="467"/>
    <cellStyle name="Пояснение 4" xfId="468"/>
    <cellStyle name="Пояснение 5" xfId="469"/>
    <cellStyle name="Примечание 2" xfId="470"/>
    <cellStyle name="Примечание 2 2" xfId="471"/>
    <cellStyle name="Примечание 3" xfId="472"/>
    <cellStyle name="Примечание 4" xfId="473"/>
    <cellStyle name="Примечание 5" xfId="474"/>
    <cellStyle name="Примітка" xfId="475"/>
    <cellStyle name="Примітка 2" xfId="476"/>
    <cellStyle name="Примітка_П_1" xfId="477"/>
    <cellStyle name="Результат" xfId="478"/>
    <cellStyle name="Связанная ячейка 2" xfId="479"/>
    <cellStyle name="Связанная ячейка 3" xfId="480"/>
    <cellStyle name="Связанная ячейка 4" xfId="481"/>
    <cellStyle name="Связанная ячейка 5" xfId="482"/>
    <cellStyle name="Середній" xfId="483"/>
    <cellStyle name="Середній 2" xfId="484"/>
    <cellStyle name="Стиль 1" xfId="485"/>
    <cellStyle name="Стиль 1 2" xfId="486"/>
    <cellStyle name="Текст попередження" xfId="487"/>
    <cellStyle name="Текст попередження 2" xfId="488"/>
    <cellStyle name="Текст пояснення" xfId="489"/>
    <cellStyle name="Текст пояснення 2" xfId="490"/>
    <cellStyle name="Текст предупреждения 2" xfId="491"/>
    <cellStyle name="Текст предупреждения 3" xfId="492"/>
    <cellStyle name="Текст предупреждения 4" xfId="493"/>
    <cellStyle name="Текст предупреждения 5" xfId="494"/>
    <cellStyle name="Тысячи [0]_Анализ" xfId="495"/>
    <cellStyle name="Тысячи_Анализ" xfId="496"/>
    <cellStyle name="ФинᎰнсовый_Лист1 (3)_1" xfId="497"/>
    <cellStyle name="Хороший 2" xfId="498"/>
    <cellStyle name="Хороший 2 2" xfId="499"/>
    <cellStyle name="Хороший 3" xfId="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0</xdr:row>
      <xdr:rowOff>180975</xdr:rowOff>
    </xdr:from>
    <xdr:to>
      <xdr:col>5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48075" y="180975"/>
          <a:ext cx="1371600" cy="495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&#1080;%20&#1054;&#1055;%20&#1083;&#1080;&#1087;&#1077;&#1085;&#1100;/&#1057;&#1072;&#1081;&#1090;/&#1055;&#1086;&#1087;&#1080;&#1090;%20&#1090;&#1072;%20&#1087;&#1088;&#1086;&#1087;&#1086;&#1079;&#1080;&#1094;&#1110;&#1103;%20&#1095;&#1077;&#1088;&#1074;&#1077;&#1085;&#1100;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укт вак (2)"/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  <sheetName val="Матриця 17"/>
      <sheetName val="Матриця18"/>
      <sheetName val="Стукт вак"/>
      <sheetName val="Матр 18 Структура вак за зарпла"/>
      <sheetName val="Матр 18 Структура вак за т5"/>
      <sheetName val="Матр 18 Структура вак за т6"/>
      <sheetName val="Крокод черв"/>
      <sheetName val="Крокод черв (2)"/>
      <sheetName val="Крокод трав (2)"/>
      <sheetName val="Крокод трав (3)"/>
      <sheetName val="Крокод бер таб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G8">
            <v>22893</v>
          </cell>
        </row>
        <row r="9">
          <cell r="O9">
            <v>5237</v>
          </cell>
          <cell r="T9">
            <v>9601</v>
          </cell>
          <cell r="X9">
            <v>1185</v>
          </cell>
          <cell r="Z9">
            <v>4387</v>
          </cell>
        </row>
        <row r="10">
          <cell r="O10">
            <v>5936</v>
          </cell>
          <cell r="T10">
            <v>4481</v>
          </cell>
          <cell r="X10">
            <v>1486</v>
          </cell>
          <cell r="Z10">
            <v>1979</v>
          </cell>
        </row>
        <row r="11">
          <cell r="C11">
            <v>175</v>
          </cell>
          <cell r="F11">
            <v>59</v>
          </cell>
          <cell r="G11">
            <v>154</v>
          </cell>
          <cell r="O11">
            <v>6077</v>
          </cell>
          <cell r="T11">
            <v>4060</v>
          </cell>
          <cell r="X11">
            <v>1347</v>
          </cell>
          <cell r="Z11">
            <v>1740</v>
          </cell>
        </row>
        <row r="12">
          <cell r="C12">
            <v>82</v>
          </cell>
          <cell r="F12">
            <v>34</v>
          </cell>
          <cell r="G12">
            <v>111</v>
          </cell>
          <cell r="O12">
            <v>4018</v>
          </cell>
          <cell r="T12">
            <v>1335</v>
          </cell>
          <cell r="X12">
            <v>1064</v>
          </cell>
          <cell r="Z12">
            <v>555</v>
          </cell>
        </row>
        <row r="13">
          <cell r="C13">
            <v>4539</v>
          </cell>
          <cell r="F13">
            <v>1476</v>
          </cell>
          <cell r="G13">
            <v>1976</v>
          </cell>
          <cell r="O13">
            <v>5355</v>
          </cell>
          <cell r="T13">
            <v>1125</v>
          </cell>
          <cell r="X13">
            <v>1743</v>
          </cell>
          <cell r="Z13">
            <v>431</v>
          </cell>
        </row>
        <row r="14">
          <cell r="C14">
            <v>1130</v>
          </cell>
          <cell r="F14">
            <v>283</v>
          </cell>
          <cell r="G14">
            <v>503</v>
          </cell>
          <cell r="O14">
            <v>219</v>
          </cell>
          <cell r="T14">
            <v>18</v>
          </cell>
          <cell r="X14">
            <v>95</v>
          </cell>
          <cell r="Z14">
            <v>9</v>
          </cell>
        </row>
        <row r="15">
          <cell r="C15">
            <v>988</v>
          </cell>
          <cell r="F15">
            <v>295</v>
          </cell>
          <cell r="G15">
            <v>112</v>
          </cell>
          <cell r="O15">
            <v>6074</v>
          </cell>
          <cell r="T15">
            <v>648</v>
          </cell>
          <cell r="X15">
            <v>2123</v>
          </cell>
          <cell r="Z15">
            <v>269</v>
          </cell>
        </row>
        <row r="16">
          <cell r="C16">
            <v>1836</v>
          </cell>
          <cell r="F16">
            <v>715</v>
          </cell>
          <cell r="G16">
            <v>489</v>
          </cell>
          <cell r="O16">
            <v>4173</v>
          </cell>
          <cell r="T16">
            <v>1021</v>
          </cell>
          <cell r="X16">
            <v>1477</v>
          </cell>
          <cell r="Z16">
            <v>445</v>
          </cell>
        </row>
        <row r="17">
          <cell r="C17">
            <v>7871</v>
          </cell>
          <cell r="F17">
            <v>1555</v>
          </cell>
          <cell r="G17">
            <v>4062</v>
          </cell>
          <cell r="O17">
            <v>5414</v>
          </cell>
          <cell r="T17">
            <v>537</v>
          </cell>
          <cell r="X17">
            <v>2234</v>
          </cell>
          <cell r="Z17">
            <v>204</v>
          </cell>
        </row>
        <row r="18">
          <cell r="C18">
            <v>5071</v>
          </cell>
          <cell r="F18">
            <v>1863</v>
          </cell>
          <cell r="G18">
            <v>822</v>
          </cell>
          <cell r="T18">
            <v>67</v>
          </cell>
          <cell r="Z18">
            <v>11</v>
          </cell>
        </row>
        <row r="19">
          <cell r="C19">
            <v>951</v>
          </cell>
          <cell r="F19">
            <v>310</v>
          </cell>
          <cell r="G19">
            <v>333</v>
          </cell>
        </row>
        <row r="20">
          <cell r="C20">
            <v>995</v>
          </cell>
          <cell r="F20">
            <v>324</v>
          </cell>
          <cell r="G20">
            <v>1402</v>
          </cell>
        </row>
        <row r="21">
          <cell r="C21">
            <v>2716</v>
          </cell>
          <cell r="F21">
            <v>556</v>
          </cell>
          <cell r="G21">
            <v>3713</v>
          </cell>
        </row>
        <row r="22">
          <cell r="C22">
            <v>1342</v>
          </cell>
          <cell r="F22">
            <v>591</v>
          </cell>
          <cell r="G22">
            <v>420</v>
          </cell>
        </row>
        <row r="23">
          <cell r="C23">
            <v>1750</v>
          </cell>
          <cell r="F23">
            <v>461</v>
          </cell>
          <cell r="G23">
            <v>1632</v>
          </cell>
        </row>
        <row r="24">
          <cell r="C24">
            <v>3089</v>
          </cell>
          <cell r="F24">
            <v>1445</v>
          </cell>
          <cell r="G24">
            <v>992</v>
          </cell>
        </row>
        <row r="25">
          <cell r="C25">
            <v>5176</v>
          </cell>
          <cell r="F25">
            <v>1347</v>
          </cell>
          <cell r="G25">
            <v>2965</v>
          </cell>
        </row>
        <row r="26">
          <cell r="C26">
            <v>1103</v>
          </cell>
          <cell r="F26">
            <v>382</v>
          </cell>
          <cell r="G26">
            <v>524</v>
          </cell>
        </row>
        <row r="27">
          <cell r="C27">
            <v>2818</v>
          </cell>
          <cell r="F27">
            <v>827</v>
          </cell>
          <cell r="G27">
            <v>447</v>
          </cell>
        </row>
        <row r="28">
          <cell r="C28">
            <v>577</v>
          </cell>
          <cell r="F28">
            <v>144</v>
          </cell>
          <cell r="G28">
            <v>214</v>
          </cell>
        </row>
        <row r="29">
          <cell r="C29">
            <v>294</v>
          </cell>
          <cell r="F29">
            <v>87</v>
          </cell>
          <cell r="G29">
            <v>229</v>
          </cell>
        </row>
        <row r="45">
          <cell r="C45">
            <v>10030</v>
          </cell>
        </row>
        <row r="46">
          <cell r="C46">
            <v>9509</v>
          </cell>
        </row>
        <row r="52">
          <cell r="C52">
            <v>71</v>
          </cell>
        </row>
        <row r="53">
          <cell r="C53">
            <v>56</v>
          </cell>
        </row>
        <row r="54">
          <cell r="C54">
            <v>885</v>
          </cell>
        </row>
        <row r="55">
          <cell r="C55">
            <v>249</v>
          </cell>
        </row>
        <row r="56">
          <cell r="C56">
            <v>34</v>
          </cell>
        </row>
        <row r="57">
          <cell r="C57">
            <v>225</v>
          </cell>
        </row>
        <row r="58">
          <cell r="C58">
            <v>1778</v>
          </cell>
        </row>
        <row r="59">
          <cell r="C59">
            <v>373</v>
          </cell>
        </row>
        <row r="60">
          <cell r="C60">
            <v>165</v>
          </cell>
        </row>
        <row r="61">
          <cell r="C61">
            <v>694</v>
          </cell>
        </row>
        <row r="62">
          <cell r="C62">
            <v>1615</v>
          </cell>
        </row>
        <row r="63">
          <cell r="C63">
            <v>180</v>
          </cell>
        </row>
        <row r="64">
          <cell r="C64">
            <v>789</v>
          </cell>
        </row>
        <row r="65">
          <cell r="C65">
            <v>501</v>
          </cell>
        </row>
        <row r="66">
          <cell r="C66">
            <v>1257</v>
          </cell>
        </row>
        <row r="67">
          <cell r="C67">
            <v>232</v>
          </cell>
        </row>
        <row r="68">
          <cell r="C68">
            <v>204</v>
          </cell>
        </row>
        <row r="69">
          <cell r="C69">
            <v>100</v>
          </cell>
        </row>
        <row r="70">
          <cell r="C70">
            <v>101</v>
          </cell>
        </row>
        <row r="71">
          <cell r="C71">
            <v>0</v>
          </cell>
        </row>
        <row r="72">
          <cell r="C72">
            <v>0</v>
          </cell>
        </row>
      </sheetData>
      <sheetData sheetId="12">
        <row r="8">
          <cell r="G8">
            <v>20246</v>
          </cell>
        </row>
        <row r="9">
          <cell r="O9">
            <v>4274</v>
          </cell>
          <cell r="T9">
            <v>8632</v>
          </cell>
          <cell r="X9">
            <v>496</v>
          </cell>
          <cell r="Z9">
            <v>3862</v>
          </cell>
        </row>
        <row r="10">
          <cell r="O10">
            <v>5551</v>
          </cell>
          <cell r="T10">
            <v>4063</v>
          </cell>
          <cell r="X10">
            <v>1032</v>
          </cell>
          <cell r="Z10">
            <v>1744</v>
          </cell>
        </row>
        <row r="11">
          <cell r="C11">
            <v>166</v>
          </cell>
          <cell r="F11">
            <v>15</v>
          </cell>
          <cell r="G11">
            <v>162</v>
          </cell>
          <cell r="O11">
            <v>6994</v>
          </cell>
          <cell r="T11">
            <v>3606</v>
          </cell>
          <cell r="X11">
            <v>1500</v>
          </cell>
          <cell r="Z11">
            <v>1566</v>
          </cell>
        </row>
        <row r="12">
          <cell r="C12">
            <v>36</v>
          </cell>
          <cell r="F12">
            <v>4</v>
          </cell>
          <cell r="G12">
            <v>91</v>
          </cell>
          <cell r="O12">
            <v>3225</v>
          </cell>
          <cell r="T12">
            <v>1185</v>
          </cell>
          <cell r="X12">
            <v>841</v>
          </cell>
          <cell r="Z12">
            <v>444</v>
          </cell>
        </row>
        <row r="13">
          <cell r="C13">
            <v>4777</v>
          </cell>
          <cell r="F13">
            <v>1366</v>
          </cell>
          <cell r="G13">
            <v>1733</v>
          </cell>
          <cell r="O13">
            <v>5074</v>
          </cell>
          <cell r="T13">
            <v>895</v>
          </cell>
          <cell r="X13">
            <v>1246</v>
          </cell>
          <cell r="Z13">
            <v>301</v>
          </cell>
        </row>
        <row r="14">
          <cell r="C14">
            <v>585</v>
          </cell>
          <cell r="F14">
            <v>48</v>
          </cell>
          <cell r="G14">
            <v>431</v>
          </cell>
          <cell r="O14">
            <v>369</v>
          </cell>
          <cell r="T14">
            <v>16</v>
          </cell>
          <cell r="X14">
            <v>113</v>
          </cell>
          <cell r="Z14">
            <v>4</v>
          </cell>
        </row>
        <row r="15">
          <cell r="C15">
            <v>1007</v>
          </cell>
          <cell r="F15">
            <v>516</v>
          </cell>
          <cell r="G15">
            <v>76</v>
          </cell>
          <cell r="O15">
            <v>6343</v>
          </cell>
          <cell r="T15">
            <v>534</v>
          </cell>
          <cell r="X15">
            <v>2401</v>
          </cell>
          <cell r="Z15">
            <v>222</v>
          </cell>
        </row>
        <row r="16">
          <cell r="C16">
            <v>2262</v>
          </cell>
          <cell r="F16">
            <v>846</v>
          </cell>
          <cell r="G16">
            <v>507</v>
          </cell>
          <cell r="O16">
            <v>4716</v>
          </cell>
          <cell r="T16">
            <v>814</v>
          </cell>
          <cell r="X16">
            <v>1586</v>
          </cell>
          <cell r="Z16">
            <v>326</v>
          </cell>
        </row>
        <row r="17">
          <cell r="C17">
            <v>8438</v>
          </cell>
          <cell r="F17">
            <v>1494</v>
          </cell>
          <cell r="G17">
            <v>3928</v>
          </cell>
          <cell r="O17">
            <v>8204</v>
          </cell>
          <cell r="T17">
            <v>445</v>
          </cell>
          <cell r="X17">
            <v>2106</v>
          </cell>
          <cell r="Z17">
            <v>127</v>
          </cell>
        </row>
        <row r="18">
          <cell r="C18">
            <v>5236</v>
          </cell>
          <cell r="F18">
            <v>1673</v>
          </cell>
          <cell r="G18">
            <v>931</v>
          </cell>
          <cell r="T18">
            <v>56</v>
          </cell>
          <cell r="Z18">
            <v>5</v>
          </cell>
        </row>
        <row r="19">
          <cell r="C19">
            <v>901</v>
          </cell>
          <cell r="F19">
            <v>238</v>
          </cell>
          <cell r="G19">
            <v>329</v>
          </cell>
        </row>
        <row r="20">
          <cell r="C20">
            <v>960</v>
          </cell>
          <cell r="F20">
            <v>85</v>
          </cell>
          <cell r="G20">
            <v>1385</v>
          </cell>
        </row>
        <row r="21">
          <cell r="C21">
            <v>1838</v>
          </cell>
          <cell r="F21">
            <v>384</v>
          </cell>
          <cell r="G21">
            <v>2763</v>
          </cell>
        </row>
        <row r="22">
          <cell r="C22">
            <v>1277</v>
          </cell>
          <cell r="F22">
            <v>317</v>
          </cell>
          <cell r="G22">
            <v>456</v>
          </cell>
        </row>
        <row r="23">
          <cell r="C23">
            <v>1989</v>
          </cell>
          <cell r="F23">
            <v>384</v>
          </cell>
          <cell r="G23">
            <v>1457</v>
          </cell>
        </row>
        <row r="24">
          <cell r="C24">
            <v>4566</v>
          </cell>
          <cell r="F24">
            <v>1260</v>
          </cell>
          <cell r="G24">
            <v>963</v>
          </cell>
        </row>
        <row r="25">
          <cell r="C25">
            <v>4285</v>
          </cell>
          <cell r="F25">
            <v>815</v>
          </cell>
          <cell r="G25">
            <v>1965</v>
          </cell>
        </row>
        <row r="26">
          <cell r="C26">
            <v>2514</v>
          </cell>
          <cell r="F26">
            <v>862</v>
          </cell>
          <cell r="G26">
            <v>514</v>
          </cell>
        </row>
        <row r="27">
          <cell r="C27">
            <v>2990</v>
          </cell>
          <cell r="F27">
            <v>832</v>
          </cell>
          <cell r="G27">
            <v>507</v>
          </cell>
        </row>
        <row r="28">
          <cell r="C28">
            <v>637</v>
          </cell>
          <cell r="F28">
            <v>116</v>
          </cell>
          <cell r="G28">
            <v>251</v>
          </cell>
        </row>
        <row r="29">
          <cell r="C29">
            <v>286</v>
          </cell>
          <cell r="F29">
            <v>66</v>
          </cell>
          <cell r="G29">
            <v>239</v>
          </cell>
        </row>
        <row r="44">
          <cell r="C44">
            <v>8601</v>
          </cell>
        </row>
        <row r="54">
          <cell r="C54">
            <v>45</v>
          </cell>
        </row>
        <row r="55">
          <cell r="C55">
            <v>42</v>
          </cell>
        </row>
        <row r="56">
          <cell r="C56">
            <v>744</v>
          </cell>
        </row>
        <row r="57">
          <cell r="C57">
            <v>211</v>
          </cell>
        </row>
        <row r="58">
          <cell r="C58">
            <v>32</v>
          </cell>
        </row>
        <row r="59">
          <cell r="C59">
            <v>193</v>
          </cell>
        </row>
        <row r="60">
          <cell r="C60">
            <v>1637</v>
          </cell>
        </row>
        <row r="61">
          <cell r="C61">
            <v>441</v>
          </cell>
        </row>
        <row r="62">
          <cell r="C62">
            <v>105</v>
          </cell>
        </row>
        <row r="63">
          <cell r="C63">
            <v>668</v>
          </cell>
        </row>
        <row r="64">
          <cell r="C64">
            <v>1184</v>
          </cell>
        </row>
        <row r="65">
          <cell r="C65">
            <v>206</v>
          </cell>
        </row>
        <row r="66">
          <cell r="C66">
            <v>597</v>
          </cell>
        </row>
        <row r="67">
          <cell r="C67">
            <v>389</v>
          </cell>
        </row>
        <row r="68">
          <cell r="C68">
            <v>978</v>
          </cell>
        </row>
        <row r="69">
          <cell r="C69">
            <v>243</v>
          </cell>
        </row>
        <row r="70">
          <cell r="C70">
            <v>205</v>
          </cell>
        </row>
        <row r="71">
          <cell r="C71">
            <v>104</v>
          </cell>
        </row>
        <row r="72">
          <cell r="C72">
            <v>99</v>
          </cell>
        </row>
        <row r="74">
          <cell r="C74">
            <v>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topLeftCell="A13" zoomScale="75" zoomScaleNormal="75" zoomScaleSheetLayoutView="70" workbookViewId="0">
      <selection activeCell="K22" sqref="K22"/>
    </sheetView>
  </sheetViews>
  <sheetFormatPr defaultColWidth="8.85546875" defaultRowHeight="12.75"/>
  <cols>
    <col min="1" max="1" width="37.140625" style="20" customWidth="1"/>
    <col min="2" max="2" width="12.140625" style="20" customWidth="1"/>
    <col min="3" max="3" width="11.42578125" style="20" customWidth="1"/>
    <col min="4" max="4" width="13" style="20" customWidth="1"/>
    <col min="5" max="5" width="14.42578125" style="20" customWidth="1"/>
    <col min="6" max="6" width="14.5703125" style="20" customWidth="1"/>
    <col min="7" max="7" width="13.7109375" style="20" customWidth="1"/>
    <col min="8" max="10" width="8.85546875" style="20"/>
    <col min="11" max="11" width="43" style="20" customWidth="1"/>
    <col min="12" max="16384" width="8.85546875" style="20"/>
  </cols>
  <sheetData>
    <row r="1" spans="1:13" s="1" customFormat="1" ht="20.25">
      <c r="A1" s="182" t="s">
        <v>0</v>
      </c>
      <c r="B1" s="182"/>
      <c r="C1" s="182"/>
      <c r="D1" s="182"/>
      <c r="E1" s="182"/>
      <c r="F1" s="182"/>
      <c r="G1" s="182"/>
    </row>
    <row r="2" spans="1:13" s="1" customFormat="1" ht="19.5" customHeight="1">
      <c r="A2" s="183" t="s">
        <v>1</v>
      </c>
      <c r="B2" s="183"/>
      <c r="C2" s="183"/>
      <c r="D2" s="183"/>
      <c r="E2" s="183"/>
      <c r="F2" s="183"/>
      <c r="G2" s="183"/>
    </row>
    <row r="3" spans="1:13" s="3" customFormat="1" ht="30.75" customHeight="1" thickBot="1">
      <c r="A3" s="2"/>
      <c r="B3" s="2"/>
      <c r="C3" s="2"/>
      <c r="D3" s="2"/>
      <c r="E3" s="2"/>
      <c r="F3" s="2"/>
      <c r="G3" s="2"/>
    </row>
    <row r="4" spans="1:13" s="3" customFormat="1" ht="68.25" customHeight="1">
      <c r="A4" s="4"/>
      <c r="B4" s="5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 t="s">
        <v>4</v>
      </c>
    </row>
    <row r="5" spans="1:13" s="13" customFormat="1" ht="34.5" customHeight="1">
      <c r="A5" s="8" t="s">
        <v>7</v>
      </c>
      <c r="B5" s="9">
        <f>SUM(B6:B24)</f>
        <v>42503</v>
      </c>
      <c r="C5" s="9">
        <f>SUM(C6:C24)</f>
        <v>44750</v>
      </c>
      <c r="D5" s="10">
        <f>ROUND(C5/B5*100,1)</f>
        <v>105.3</v>
      </c>
      <c r="E5" s="11">
        <f>SUM(E6:E24)</f>
        <v>12754</v>
      </c>
      <c r="F5" s="11">
        <f>SUM(F6:F24)</f>
        <v>11321</v>
      </c>
      <c r="G5" s="12">
        <f>ROUND(F5/E5*100,1)</f>
        <v>88.8</v>
      </c>
    </row>
    <row r="6" spans="1:13" ht="60" customHeight="1">
      <c r="A6" s="14" t="s">
        <v>8</v>
      </c>
      <c r="B6" s="15">
        <f>'[9]Матриця 17'!C11</f>
        <v>175</v>
      </c>
      <c r="C6" s="16">
        <f>[9]Матриця18!C11</f>
        <v>166</v>
      </c>
      <c r="D6" s="10">
        <f t="shared" ref="D6:D24" si="0">ROUND(C6/B6*100,1)</f>
        <v>94.9</v>
      </c>
      <c r="E6" s="15">
        <f>'[9]Матриця 17'!F11</f>
        <v>59</v>
      </c>
      <c r="F6" s="17">
        <f>[9]Матриця18!F11</f>
        <v>15</v>
      </c>
      <c r="G6" s="12">
        <f t="shared" ref="G6:G24" si="1">ROUND(F6/E6*100,1)</f>
        <v>25.4</v>
      </c>
      <c r="H6" s="18"/>
      <c r="I6" s="19"/>
      <c r="K6" s="21"/>
    </row>
    <row r="7" spans="1:13" ht="44.25" customHeight="1">
      <c r="A7" s="14" t="s">
        <v>9</v>
      </c>
      <c r="B7" s="15">
        <f>'[9]Матриця 17'!C12</f>
        <v>82</v>
      </c>
      <c r="C7" s="16">
        <f>[9]Матриця18!C12</f>
        <v>36</v>
      </c>
      <c r="D7" s="10">
        <f t="shared" si="0"/>
        <v>43.9</v>
      </c>
      <c r="E7" s="15">
        <f>'[9]Матриця 17'!F12</f>
        <v>34</v>
      </c>
      <c r="F7" s="17">
        <f>[9]Матриця18!F12</f>
        <v>4</v>
      </c>
      <c r="G7" s="12">
        <f t="shared" si="1"/>
        <v>11.8</v>
      </c>
      <c r="H7" s="18"/>
      <c r="I7" s="19"/>
      <c r="K7" s="21"/>
    </row>
    <row r="8" spans="1:13" s="22" customFormat="1" ht="27.75" customHeight="1">
      <c r="A8" s="14" t="s">
        <v>10</v>
      </c>
      <c r="B8" s="15">
        <f>'[9]Матриця 17'!C13</f>
        <v>4539</v>
      </c>
      <c r="C8" s="16">
        <f>[9]Матриця18!C13</f>
        <v>4777</v>
      </c>
      <c r="D8" s="10">
        <f t="shared" si="0"/>
        <v>105.2</v>
      </c>
      <c r="E8" s="15">
        <f>'[9]Матриця 17'!F13</f>
        <v>1476</v>
      </c>
      <c r="F8" s="17">
        <f>[9]Матриця18!F13</f>
        <v>1366</v>
      </c>
      <c r="G8" s="12">
        <f t="shared" si="1"/>
        <v>92.5</v>
      </c>
      <c r="H8" s="18"/>
      <c r="I8" s="19"/>
      <c r="J8" s="20"/>
      <c r="K8" s="21"/>
    </row>
    <row r="9" spans="1:13" ht="43.5" customHeight="1">
      <c r="A9" s="14" t="s">
        <v>11</v>
      </c>
      <c r="B9" s="15">
        <f>'[9]Матриця 17'!C14</f>
        <v>1130</v>
      </c>
      <c r="C9" s="16">
        <f>[9]Матриця18!C14</f>
        <v>585</v>
      </c>
      <c r="D9" s="10">
        <f t="shared" si="0"/>
        <v>51.8</v>
      </c>
      <c r="E9" s="15">
        <f>'[9]Матриця 17'!F14</f>
        <v>283</v>
      </c>
      <c r="F9" s="17">
        <f>[9]Матриця18!F14</f>
        <v>48</v>
      </c>
      <c r="G9" s="12">
        <f t="shared" si="1"/>
        <v>17</v>
      </c>
      <c r="H9" s="18"/>
      <c r="I9" s="19"/>
      <c r="K9" s="21"/>
      <c r="M9" s="23"/>
    </row>
    <row r="10" spans="1:13" ht="42" customHeight="1">
      <c r="A10" s="14" t="s">
        <v>12</v>
      </c>
      <c r="B10" s="15">
        <f>'[9]Матриця 17'!C15</f>
        <v>988</v>
      </c>
      <c r="C10" s="16">
        <f>[9]Матриця18!C15</f>
        <v>1007</v>
      </c>
      <c r="D10" s="10">
        <f t="shared" si="0"/>
        <v>101.9</v>
      </c>
      <c r="E10" s="15">
        <f>'[9]Матриця 17'!F15</f>
        <v>295</v>
      </c>
      <c r="F10" s="17">
        <f>[9]Матриця18!F15</f>
        <v>516</v>
      </c>
      <c r="G10" s="12">
        <f t="shared" si="1"/>
        <v>174.9</v>
      </c>
      <c r="H10" s="18"/>
      <c r="I10" s="19"/>
      <c r="K10" s="21"/>
    </row>
    <row r="11" spans="1:13" ht="26.25" customHeight="1">
      <c r="A11" s="14" t="s">
        <v>13</v>
      </c>
      <c r="B11" s="15">
        <f>'[9]Матриця 17'!C16</f>
        <v>1836</v>
      </c>
      <c r="C11" s="16">
        <f>[9]Матриця18!C16</f>
        <v>2262</v>
      </c>
      <c r="D11" s="10">
        <f t="shared" si="0"/>
        <v>123.2</v>
      </c>
      <c r="E11" s="15">
        <f>'[9]Матриця 17'!F16</f>
        <v>715</v>
      </c>
      <c r="F11" s="17">
        <f>[9]Матриця18!F16</f>
        <v>846</v>
      </c>
      <c r="G11" s="12">
        <f t="shared" si="1"/>
        <v>118.3</v>
      </c>
      <c r="H11" s="18"/>
      <c r="I11" s="19"/>
      <c r="K11" s="21"/>
    </row>
    <row r="12" spans="1:13" ht="57" customHeight="1">
      <c r="A12" s="14" t="s">
        <v>14</v>
      </c>
      <c r="B12" s="15">
        <f>'[9]Матриця 17'!C17</f>
        <v>7871</v>
      </c>
      <c r="C12" s="16">
        <f>[9]Матриця18!C17</f>
        <v>8438</v>
      </c>
      <c r="D12" s="10">
        <f t="shared" si="0"/>
        <v>107.2</v>
      </c>
      <c r="E12" s="15">
        <f>'[9]Матриця 17'!F17</f>
        <v>1555</v>
      </c>
      <c r="F12" s="17">
        <f>[9]Матриця18!F17</f>
        <v>1494</v>
      </c>
      <c r="G12" s="12">
        <f t="shared" si="1"/>
        <v>96.1</v>
      </c>
      <c r="H12" s="18"/>
      <c r="I12" s="19"/>
      <c r="K12" s="21"/>
    </row>
    <row r="13" spans="1:13" ht="42" customHeight="1">
      <c r="A13" s="14" t="s">
        <v>15</v>
      </c>
      <c r="B13" s="15">
        <f>'[9]Матриця 17'!C18</f>
        <v>5071</v>
      </c>
      <c r="C13" s="16">
        <f>[9]Матриця18!C18</f>
        <v>5236</v>
      </c>
      <c r="D13" s="10">
        <f t="shared" si="0"/>
        <v>103.3</v>
      </c>
      <c r="E13" s="15">
        <f>'[9]Матриця 17'!F18</f>
        <v>1863</v>
      </c>
      <c r="F13" s="17">
        <f>[9]Матриця18!F18</f>
        <v>1673</v>
      </c>
      <c r="G13" s="12">
        <f t="shared" si="1"/>
        <v>89.8</v>
      </c>
      <c r="H13" s="18"/>
      <c r="I13" s="19"/>
      <c r="K13" s="21"/>
    </row>
    <row r="14" spans="1:13" ht="41.25" customHeight="1">
      <c r="A14" s="14" t="s">
        <v>16</v>
      </c>
      <c r="B14" s="15">
        <f>'[9]Матриця 17'!C19</f>
        <v>951</v>
      </c>
      <c r="C14" s="16">
        <f>[9]Матриця18!C19</f>
        <v>901</v>
      </c>
      <c r="D14" s="10">
        <f t="shared" si="0"/>
        <v>94.7</v>
      </c>
      <c r="E14" s="15">
        <f>'[9]Матриця 17'!F19</f>
        <v>310</v>
      </c>
      <c r="F14" s="17">
        <f>[9]Матриця18!F19</f>
        <v>238</v>
      </c>
      <c r="G14" s="12">
        <f t="shared" si="1"/>
        <v>76.8</v>
      </c>
      <c r="H14" s="18"/>
      <c r="I14" s="19"/>
      <c r="K14" s="21"/>
    </row>
    <row r="15" spans="1:13" ht="24" customHeight="1">
      <c r="A15" s="14" t="s">
        <v>17</v>
      </c>
      <c r="B15" s="15">
        <f>'[9]Матриця 17'!C20</f>
        <v>995</v>
      </c>
      <c r="C15" s="16">
        <f>[9]Матриця18!C20</f>
        <v>960</v>
      </c>
      <c r="D15" s="10">
        <f t="shared" si="0"/>
        <v>96.5</v>
      </c>
      <c r="E15" s="15">
        <f>'[9]Матриця 17'!F20</f>
        <v>324</v>
      </c>
      <c r="F15" s="17">
        <f>[9]Матриця18!F20</f>
        <v>85</v>
      </c>
      <c r="G15" s="12">
        <f t="shared" si="1"/>
        <v>26.2</v>
      </c>
      <c r="H15" s="18"/>
      <c r="I15" s="19"/>
      <c r="K15" s="21"/>
    </row>
    <row r="16" spans="1:13" ht="24" customHeight="1">
      <c r="A16" s="14" t="s">
        <v>18</v>
      </c>
      <c r="B16" s="15">
        <f>'[9]Матриця 17'!C21</f>
        <v>2716</v>
      </c>
      <c r="C16" s="16">
        <f>[9]Матриця18!C21</f>
        <v>1838</v>
      </c>
      <c r="D16" s="10">
        <f t="shared" si="0"/>
        <v>67.7</v>
      </c>
      <c r="E16" s="15">
        <f>'[9]Матриця 17'!F21</f>
        <v>556</v>
      </c>
      <c r="F16" s="17">
        <f>[9]Матриця18!F21</f>
        <v>384</v>
      </c>
      <c r="G16" s="12">
        <f t="shared" si="1"/>
        <v>69.099999999999994</v>
      </c>
      <c r="H16" s="18"/>
      <c r="I16" s="19"/>
      <c r="K16" s="21"/>
    </row>
    <row r="17" spans="1:11" ht="24" customHeight="1">
      <c r="A17" s="14" t="s">
        <v>19</v>
      </c>
      <c r="B17" s="15">
        <f>'[9]Матриця 17'!C22</f>
        <v>1342</v>
      </c>
      <c r="C17" s="16">
        <f>[9]Матриця18!C22</f>
        <v>1277</v>
      </c>
      <c r="D17" s="10">
        <f t="shared" si="0"/>
        <v>95.2</v>
      </c>
      <c r="E17" s="15">
        <f>'[9]Матриця 17'!F22</f>
        <v>591</v>
      </c>
      <c r="F17" s="17">
        <f>[9]Матриця18!F22</f>
        <v>317</v>
      </c>
      <c r="G17" s="12">
        <f t="shared" si="1"/>
        <v>53.6</v>
      </c>
      <c r="H17" s="18"/>
      <c r="I17" s="19"/>
      <c r="K17" s="21"/>
    </row>
    <row r="18" spans="1:11" ht="41.25" customHeight="1">
      <c r="A18" s="14" t="s">
        <v>20</v>
      </c>
      <c r="B18" s="15">
        <f>'[9]Матриця 17'!C23</f>
        <v>1750</v>
      </c>
      <c r="C18" s="16">
        <f>[9]Матриця18!C23</f>
        <v>1989</v>
      </c>
      <c r="D18" s="10">
        <f t="shared" si="0"/>
        <v>113.7</v>
      </c>
      <c r="E18" s="15">
        <f>'[9]Матриця 17'!F23</f>
        <v>461</v>
      </c>
      <c r="F18" s="17">
        <f>[9]Матриця18!F23</f>
        <v>384</v>
      </c>
      <c r="G18" s="12">
        <f t="shared" si="1"/>
        <v>83.3</v>
      </c>
      <c r="H18" s="18"/>
      <c r="I18" s="19"/>
      <c r="K18" s="21"/>
    </row>
    <row r="19" spans="1:11" ht="41.25" customHeight="1">
      <c r="A19" s="14" t="s">
        <v>21</v>
      </c>
      <c r="B19" s="15">
        <f>'[9]Матриця 17'!C24</f>
        <v>3089</v>
      </c>
      <c r="C19" s="16">
        <f>[9]Матриця18!C24</f>
        <v>4566</v>
      </c>
      <c r="D19" s="10">
        <f t="shared" si="0"/>
        <v>147.80000000000001</v>
      </c>
      <c r="E19" s="15">
        <f>'[9]Матриця 17'!F24</f>
        <v>1445</v>
      </c>
      <c r="F19" s="17">
        <f>[9]Матриця18!F24</f>
        <v>1260</v>
      </c>
      <c r="G19" s="12">
        <f t="shared" si="1"/>
        <v>87.2</v>
      </c>
      <c r="H19" s="18"/>
      <c r="I19" s="19"/>
      <c r="K19" s="21"/>
    </row>
    <row r="20" spans="1:11" ht="42.75" customHeight="1">
      <c r="A20" s="14" t="s">
        <v>22</v>
      </c>
      <c r="B20" s="15">
        <f>'[9]Матриця 17'!C25</f>
        <v>5176</v>
      </c>
      <c r="C20" s="16">
        <f>[9]Матриця18!C25</f>
        <v>4285</v>
      </c>
      <c r="D20" s="10">
        <f t="shared" si="0"/>
        <v>82.8</v>
      </c>
      <c r="E20" s="15">
        <f>'[9]Матриця 17'!F25</f>
        <v>1347</v>
      </c>
      <c r="F20" s="17">
        <f>[9]Матриця18!F25</f>
        <v>815</v>
      </c>
      <c r="G20" s="12">
        <f t="shared" si="1"/>
        <v>60.5</v>
      </c>
      <c r="H20" s="18"/>
      <c r="I20" s="19"/>
      <c r="K20" s="21"/>
    </row>
    <row r="21" spans="1:11" ht="24" customHeight="1">
      <c r="A21" s="14" t="s">
        <v>23</v>
      </c>
      <c r="B21" s="15">
        <f>'[9]Матриця 17'!C26</f>
        <v>1103</v>
      </c>
      <c r="C21" s="16">
        <f>[9]Матриця18!C26</f>
        <v>2514</v>
      </c>
      <c r="D21" s="10">
        <f t="shared" si="0"/>
        <v>227.9</v>
      </c>
      <c r="E21" s="15">
        <f>'[9]Матриця 17'!F26</f>
        <v>382</v>
      </c>
      <c r="F21" s="17">
        <f>[9]Матриця18!F26</f>
        <v>862</v>
      </c>
      <c r="G21" s="12">
        <f t="shared" si="1"/>
        <v>225.7</v>
      </c>
      <c r="H21" s="18"/>
      <c r="I21" s="19"/>
      <c r="K21" s="21"/>
    </row>
    <row r="22" spans="1:11" ht="42.75" customHeight="1">
      <c r="A22" s="14" t="s">
        <v>24</v>
      </c>
      <c r="B22" s="15">
        <f>'[9]Матриця 17'!C27</f>
        <v>2818</v>
      </c>
      <c r="C22" s="16">
        <f>[9]Матриця18!C27</f>
        <v>2990</v>
      </c>
      <c r="D22" s="10">
        <f t="shared" si="0"/>
        <v>106.1</v>
      </c>
      <c r="E22" s="15">
        <f>'[9]Матриця 17'!F27</f>
        <v>827</v>
      </c>
      <c r="F22" s="17">
        <f>[9]Матриця18!F27</f>
        <v>832</v>
      </c>
      <c r="G22" s="12">
        <f t="shared" si="1"/>
        <v>100.6</v>
      </c>
      <c r="H22" s="18"/>
      <c r="I22" s="19"/>
      <c r="K22" s="21"/>
    </row>
    <row r="23" spans="1:11" ht="36.75" customHeight="1">
      <c r="A23" s="14" t="s">
        <v>25</v>
      </c>
      <c r="B23" s="15">
        <f>'[9]Матриця 17'!C28</f>
        <v>577</v>
      </c>
      <c r="C23" s="16">
        <f>[9]Матриця18!C28</f>
        <v>637</v>
      </c>
      <c r="D23" s="10">
        <f t="shared" si="0"/>
        <v>110.4</v>
      </c>
      <c r="E23" s="15">
        <f>'[9]Матриця 17'!F28</f>
        <v>144</v>
      </c>
      <c r="F23" s="17">
        <f>[9]Матриця18!F28</f>
        <v>116</v>
      </c>
      <c r="G23" s="12">
        <f t="shared" si="1"/>
        <v>80.599999999999994</v>
      </c>
      <c r="H23" s="18"/>
      <c r="I23" s="19"/>
      <c r="K23" s="21"/>
    </row>
    <row r="24" spans="1:11" ht="27.75" customHeight="1" thickBot="1">
      <c r="A24" s="24" t="s">
        <v>26</v>
      </c>
      <c r="B24" s="25">
        <f>'[9]Матриця 17'!C29</f>
        <v>294</v>
      </c>
      <c r="C24" s="26">
        <f>[9]Матриця18!C29</f>
        <v>286</v>
      </c>
      <c r="D24" s="27">
        <f t="shared" si="0"/>
        <v>97.3</v>
      </c>
      <c r="E24" s="25">
        <f>'[9]Матриця 17'!F29</f>
        <v>87</v>
      </c>
      <c r="F24" s="28">
        <f>[9]Матриця18!F29</f>
        <v>66</v>
      </c>
      <c r="G24" s="29">
        <f t="shared" si="1"/>
        <v>75.900000000000006</v>
      </c>
      <c r="H24" s="18"/>
      <c r="I24" s="19"/>
      <c r="K24" s="21"/>
    </row>
    <row r="25" spans="1:11" ht="15.75">
      <c r="A25" s="30"/>
      <c r="B25" s="30"/>
      <c r="C25" s="30"/>
      <c r="D25" s="30"/>
      <c r="E25" s="30"/>
      <c r="F25" s="30"/>
      <c r="G25" s="30"/>
      <c r="K25" s="21"/>
    </row>
    <row r="26" spans="1:11" ht="15.75">
      <c r="A26" s="30"/>
      <c r="B26" s="30"/>
      <c r="C26" s="30"/>
      <c r="D26" s="30"/>
      <c r="E26" s="30"/>
      <c r="F26" s="30"/>
      <c r="G26" s="30"/>
      <c r="K26" s="21"/>
    </row>
    <row r="27" spans="1:11">
      <c r="A27" s="30"/>
      <c r="B27" s="30"/>
      <c r="C27" s="30"/>
      <c r="D27" s="30"/>
      <c r="E27" s="30"/>
      <c r="F27" s="30"/>
      <c r="G27" s="30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"/>
  <sheetViews>
    <sheetView zoomScale="75" zoomScaleNormal="75" zoomScaleSheetLayoutView="70" workbookViewId="0">
      <selection activeCell="F13" sqref="F13"/>
    </sheetView>
  </sheetViews>
  <sheetFormatPr defaultColWidth="8.85546875" defaultRowHeight="12.75"/>
  <cols>
    <col min="1" max="1" width="52.85546875" style="20" customWidth="1"/>
    <col min="2" max="2" width="24" style="20" customWidth="1"/>
    <col min="3" max="3" width="23.42578125" style="20" customWidth="1"/>
    <col min="4" max="4" width="21.5703125" style="20" customWidth="1"/>
    <col min="5" max="5" width="8.85546875" style="20"/>
    <col min="6" max="6" width="10.85546875" style="20" bestFit="1" customWidth="1"/>
    <col min="7" max="16384" width="8.85546875" style="20"/>
  </cols>
  <sheetData>
    <row r="1" spans="1:17" s="1" customFormat="1" ht="49.5" customHeight="1">
      <c r="A1" s="207" t="s">
        <v>52</v>
      </c>
      <c r="B1" s="207"/>
      <c r="C1" s="207"/>
      <c r="D1" s="207"/>
    </row>
    <row r="2" spans="1:17" s="1" customFormat="1" ht="12.75" customHeight="1" thickBot="1">
      <c r="A2" s="106"/>
      <c r="B2" s="106"/>
      <c r="C2" s="106"/>
      <c r="D2" s="106"/>
    </row>
    <row r="3" spans="1:17" s="3" customFormat="1" ht="25.5" customHeight="1">
      <c r="A3" s="208"/>
      <c r="B3" s="212" t="s">
        <v>48</v>
      </c>
      <c r="C3" s="212" t="s">
        <v>49</v>
      </c>
      <c r="D3" s="216" t="s">
        <v>50</v>
      </c>
    </row>
    <row r="4" spans="1:17" s="3" customFormat="1" ht="82.5" customHeight="1">
      <c r="A4" s="209"/>
      <c r="B4" s="213"/>
      <c r="C4" s="213"/>
      <c r="D4" s="217"/>
    </row>
    <row r="5" spans="1:17" s="38" customFormat="1" ht="34.5" customHeight="1">
      <c r="A5" s="34" t="s">
        <v>7</v>
      </c>
      <c r="B5" s="35">
        <f>SUM(B6:B14)</f>
        <v>11321</v>
      </c>
      <c r="C5" s="35">
        <f>SUM(C6:C14)</f>
        <v>8601</v>
      </c>
      <c r="D5" s="107">
        <f>C5/B5</f>
        <v>0.75973853899832167</v>
      </c>
      <c r="F5" s="39"/>
    </row>
    <row r="6" spans="1:17" ht="51" customHeight="1">
      <c r="A6" s="108" t="s">
        <v>30</v>
      </c>
      <c r="B6" s="43">
        <f>[9]Матриця18!X9</f>
        <v>496</v>
      </c>
      <c r="C6" s="109">
        <f>[9]Матриця18!Z9</f>
        <v>3862</v>
      </c>
      <c r="D6" s="107">
        <f t="shared" ref="D6:D14" si="0">C6/B6</f>
        <v>7.786290322580645</v>
      </c>
      <c r="E6" s="38"/>
      <c r="F6" s="39"/>
      <c r="G6" s="44"/>
      <c r="J6" s="44"/>
    </row>
    <row r="7" spans="1:17" ht="35.25" customHeight="1">
      <c r="A7" s="108" t="s">
        <v>31</v>
      </c>
      <c r="B7" s="43">
        <f>[9]Матриця18!X10</f>
        <v>1032</v>
      </c>
      <c r="C7" s="109">
        <f>[9]Матриця18!Z10</f>
        <v>1744</v>
      </c>
      <c r="D7" s="107">
        <f t="shared" si="0"/>
        <v>1.6899224806201549</v>
      </c>
      <c r="E7" s="38"/>
      <c r="F7" s="39"/>
      <c r="G7" s="44"/>
      <c r="J7" s="44"/>
    </row>
    <row r="8" spans="1:17" s="22" customFormat="1" ht="25.5" customHeight="1">
      <c r="A8" s="108" t="s">
        <v>32</v>
      </c>
      <c r="B8" s="43">
        <f>[9]Матриця18!X11</f>
        <v>1500</v>
      </c>
      <c r="C8" s="109">
        <f>[9]Матриця18!Z11</f>
        <v>1566</v>
      </c>
      <c r="D8" s="107">
        <f t="shared" si="0"/>
        <v>1.044</v>
      </c>
      <c r="E8" s="38"/>
      <c r="F8" s="39"/>
      <c r="G8" s="44"/>
      <c r="H8" s="20"/>
      <c r="J8" s="44"/>
    </row>
    <row r="9" spans="1:17" ht="36.75" customHeight="1">
      <c r="A9" s="108" t="s">
        <v>33</v>
      </c>
      <c r="B9" s="43">
        <f>[9]Матриця18!X12</f>
        <v>841</v>
      </c>
      <c r="C9" s="109">
        <f>[9]Матриця18!Z12</f>
        <v>444</v>
      </c>
      <c r="D9" s="107">
        <f t="shared" si="0"/>
        <v>0.5279429250891795</v>
      </c>
      <c r="E9" s="38"/>
      <c r="F9" s="39"/>
      <c r="G9" s="44"/>
      <c r="J9" s="44"/>
    </row>
    <row r="10" spans="1:17" ht="28.5" customHeight="1">
      <c r="A10" s="108" t="s">
        <v>34</v>
      </c>
      <c r="B10" s="43">
        <f>[9]Матриця18!X13</f>
        <v>1246</v>
      </c>
      <c r="C10" s="109">
        <f>[9]Матриця18!Z13</f>
        <v>301</v>
      </c>
      <c r="D10" s="107">
        <f t="shared" si="0"/>
        <v>0.24157303370786518</v>
      </c>
      <c r="E10" s="38"/>
      <c r="F10" s="39"/>
      <c r="G10" s="44"/>
      <c r="J10" s="44"/>
    </row>
    <row r="11" spans="1:17" ht="59.25" customHeight="1">
      <c r="A11" s="108" t="s">
        <v>35</v>
      </c>
      <c r="B11" s="43">
        <f>[9]Матриця18!X14</f>
        <v>113</v>
      </c>
      <c r="C11" s="109">
        <f>[9]Матриця18!Z14</f>
        <v>4</v>
      </c>
      <c r="D11" s="107">
        <f t="shared" si="0"/>
        <v>3.5398230088495575E-2</v>
      </c>
      <c r="E11" s="38"/>
      <c r="F11" s="39"/>
      <c r="G11" s="44"/>
      <c r="J11" s="44"/>
    </row>
    <row r="12" spans="1:17" ht="33.75" customHeight="1">
      <c r="A12" s="108" t="s">
        <v>36</v>
      </c>
      <c r="B12" s="43">
        <f>[9]Матриця18!X15</f>
        <v>2401</v>
      </c>
      <c r="C12" s="109">
        <f>[9]Матриця18!Z15</f>
        <v>222</v>
      </c>
      <c r="D12" s="107">
        <f t="shared" si="0"/>
        <v>9.2461474385672635E-2</v>
      </c>
      <c r="E12" s="38"/>
      <c r="F12" s="39"/>
      <c r="G12" s="44"/>
      <c r="J12" s="44"/>
      <c r="Q12" s="45"/>
    </row>
    <row r="13" spans="1:17" ht="75" customHeight="1">
      <c r="A13" s="108" t="s">
        <v>37</v>
      </c>
      <c r="B13" s="43">
        <f>[9]Матриця18!X16</f>
        <v>1586</v>
      </c>
      <c r="C13" s="109">
        <f>[9]Матриця18!Z16</f>
        <v>326</v>
      </c>
      <c r="D13" s="107">
        <f t="shared" si="0"/>
        <v>0.20554854981084489</v>
      </c>
      <c r="E13" s="38"/>
      <c r="F13" s="39"/>
      <c r="G13" s="44"/>
      <c r="J13" s="44"/>
      <c r="Q13" s="45"/>
    </row>
    <row r="14" spans="1:17" ht="40.5" customHeight="1" thickBot="1">
      <c r="A14" s="110" t="s">
        <v>38</v>
      </c>
      <c r="B14" s="50">
        <f>[9]Матриця18!X17</f>
        <v>2106</v>
      </c>
      <c r="C14" s="111">
        <f>[9]Матриця18!Z17+[9]Матриця18!Z18</f>
        <v>132</v>
      </c>
      <c r="D14" s="112">
        <f t="shared" si="0"/>
        <v>6.2678062678062682E-2</v>
      </c>
      <c r="E14" s="38"/>
      <c r="F14" s="39"/>
      <c r="G14" s="44"/>
      <c r="J14" s="44"/>
      <c r="Q14" s="45"/>
    </row>
    <row r="15" spans="1:17">
      <c r="A15" s="30"/>
      <c r="B15" s="30"/>
      <c r="C15" s="30"/>
      <c r="Q15" s="45"/>
    </row>
    <row r="16" spans="1:17">
      <c r="A16" s="30"/>
      <c r="B16" s="30"/>
      <c r="C16" s="30"/>
      <c r="Q16" s="45"/>
    </row>
    <row r="17" spans="17:17">
      <c r="Q17" s="45"/>
    </row>
    <row r="18" spans="17:17">
      <c r="Q18" s="45"/>
    </row>
    <row r="19" spans="17:17">
      <c r="Q19" s="45"/>
    </row>
    <row r="20" spans="17:17">
      <c r="Q20" s="45"/>
    </row>
  </sheetData>
  <mergeCells count="5">
    <mergeCell ref="A1:D1"/>
    <mergeCell ref="A3:A4"/>
    <mergeCell ref="B3:B4"/>
    <mergeCell ref="C3:C4"/>
    <mergeCell ref="D3:D4"/>
  </mergeCells>
  <printOptions horizontalCentered="1"/>
  <pageMargins left="0.78740157480314965" right="0" top="0.51181102362204722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0"/>
  <sheetViews>
    <sheetView topLeftCell="A5" zoomScale="75" zoomScaleNormal="75" zoomScaleSheetLayoutView="70" workbookViewId="0">
      <selection activeCell="C6" sqref="C6:C14"/>
    </sheetView>
  </sheetViews>
  <sheetFormatPr defaultColWidth="8.85546875" defaultRowHeight="12.75"/>
  <cols>
    <col min="1" max="1" width="52.85546875" style="20" customWidth="1"/>
    <col min="2" max="2" width="12.85546875" style="20" customWidth="1"/>
    <col min="3" max="3" width="12.5703125" style="20" customWidth="1"/>
    <col min="4" max="4" width="15.28515625" style="20" customWidth="1"/>
    <col min="5" max="5" width="16.140625" style="20" customWidth="1"/>
    <col min="6" max="6" width="16.28515625" style="20" customWidth="1"/>
    <col min="7" max="7" width="15.7109375" style="20" customWidth="1"/>
    <col min="8" max="8" width="8.85546875" style="20"/>
    <col min="9" max="9" width="10.85546875" style="20" bestFit="1" customWidth="1"/>
    <col min="10" max="16384" width="8.85546875" style="20"/>
  </cols>
  <sheetData>
    <row r="1" spans="1:20" s="1" customFormat="1" ht="25.5" customHeight="1">
      <c r="A1" s="184" t="s">
        <v>0</v>
      </c>
      <c r="B1" s="184"/>
      <c r="C1" s="184"/>
      <c r="D1" s="184"/>
      <c r="E1" s="184"/>
      <c r="F1" s="184"/>
      <c r="G1" s="184"/>
    </row>
    <row r="2" spans="1:20" s="1" customFormat="1" ht="19.5" customHeight="1">
      <c r="A2" s="185" t="s">
        <v>27</v>
      </c>
      <c r="B2" s="185"/>
      <c r="C2" s="185"/>
      <c r="D2" s="185"/>
      <c r="E2" s="185"/>
      <c r="F2" s="185"/>
      <c r="G2" s="185"/>
    </row>
    <row r="3" spans="1:20" s="3" customFormat="1" ht="20.25" customHeight="1" thickBot="1">
      <c r="A3" s="2"/>
      <c r="B3" s="2"/>
      <c r="C3" s="2"/>
      <c r="D3" s="2"/>
      <c r="E3" s="2"/>
      <c r="F3" s="2"/>
    </row>
    <row r="4" spans="1:20" s="3" customFormat="1" ht="60.75" customHeight="1">
      <c r="A4" s="4"/>
      <c r="B4" s="31" t="s">
        <v>28</v>
      </c>
      <c r="C4" s="31" t="s">
        <v>29</v>
      </c>
      <c r="D4" s="31" t="s">
        <v>4</v>
      </c>
      <c r="E4" s="32" t="s">
        <v>5</v>
      </c>
      <c r="F4" s="32" t="s">
        <v>6</v>
      </c>
      <c r="G4" s="33" t="s">
        <v>4</v>
      </c>
    </row>
    <row r="5" spans="1:20" s="38" customFormat="1" ht="34.5" customHeight="1">
      <c r="A5" s="34" t="s">
        <v>7</v>
      </c>
      <c r="B5" s="35">
        <f>SUM(B6:B14)</f>
        <v>42503</v>
      </c>
      <c r="C5" s="35">
        <f>SUM(C6:C14)</f>
        <v>44750</v>
      </c>
      <c r="D5" s="36">
        <f>ROUND(C5/B5*100,1)</f>
        <v>105.3</v>
      </c>
      <c r="E5" s="35">
        <f>SUM(E6:E14)</f>
        <v>12754</v>
      </c>
      <c r="F5" s="35">
        <f>SUM(F6:F14)</f>
        <v>11321</v>
      </c>
      <c r="G5" s="37">
        <f>ROUND(F5/E5*100,1)</f>
        <v>88.8</v>
      </c>
      <c r="I5" s="39"/>
    </row>
    <row r="6" spans="1:20" ht="57.75" customHeight="1">
      <c r="A6" s="40" t="s">
        <v>30</v>
      </c>
      <c r="B6" s="41">
        <f>'[9]Матриця 17'!O9</f>
        <v>5237</v>
      </c>
      <c r="C6" s="42">
        <f>[9]Матриця18!O9</f>
        <v>4274</v>
      </c>
      <c r="D6" s="36">
        <f>ROUND(C6/B6*100,1)</f>
        <v>81.599999999999994</v>
      </c>
      <c r="E6" s="43">
        <f>'[9]Матриця 17'!X9</f>
        <v>1185</v>
      </c>
      <c r="F6" s="43">
        <f>[9]Матриця18!X9</f>
        <v>496</v>
      </c>
      <c r="G6" s="37">
        <f t="shared" ref="G6:G14" si="0">ROUND(F6/E6*100,1)</f>
        <v>41.9</v>
      </c>
      <c r="I6" s="39"/>
      <c r="J6" s="44"/>
      <c r="M6" s="44"/>
    </row>
    <row r="7" spans="1:20" ht="35.25" customHeight="1">
      <c r="A7" s="40" t="s">
        <v>31</v>
      </c>
      <c r="B7" s="41">
        <f>'[9]Матриця 17'!O10</f>
        <v>5936</v>
      </c>
      <c r="C7" s="42">
        <f>[9]Матриця18!O10</f>
        <v>5551</v>
      </c>
      <c r="D7" s="36">
        <f t="shared" ref="D7:D14" si="1">ROUND(C7/B7*100,1)</f>
        <v>93.5</v>
      </c>
      <c r="E7" s="43">
        <f>'[9]Матриця 17'!X10</f>
        <v>1486</v>
      </c>
      <c r="F7" s="43">
        <f>[9]Матриця18!X10</f>
        <v>1032</v>
      </c>
      <c r="G7" s="37">
        <f t="shared" si="0"/>
        <v>69.400000000000006</v>
      </c>
      <c r="I7" s="39"/>
      <c r="J7" s="44"/>
      <c r="M7" s="44"/>
    </row>
    <row r="8" spans="1:20" s="22" customFormat="1" ht="25.5" customHeight="1">
      <c r="A8" s="40" t="s">
        <v>32</v>
      </c>
      <c r="B8" s="41">
        <f>'[9]Матриця 17'!O11</f>
        <v>6077</v>
      </c>
      <c r="C8" s="42">
        <f>[9]Матриця18!O11</f>
        <v>6994</v>
      </c>
      <c r="D8" s="36">
        <f t="shared" si="1"/>
        <v>115.1</v>
      </c>
      <c r="E8" s="43">
        <f>'[9]Матриця 17'!X11</f>
        <v>1347</v>
      </c>
      <c r="F8" s="43">
        <f>[9]Матриця18!X11</f>
        <v>1500</v>
      </c>
      <c r="G8" s="37">
        <f t="shared" si="0"/>
        <v>111.4</v>
      </c>
      <c r="H8" s="20"/>
      <c r="I8" s="39"/>
      <c r="J8" s="44"/>
      <c r="K8" s="20"/>
      <c r="M8" s="44"/>
    </row>
    <row r="9" spans="1:20" ht="36.75" customHeight="1">
      <c r="A9" s="40" t="s">
        <v>33</v>
      </c>
      <c r="B9" s="41">
        <f>'[9]Матриця 17'!O12</f>
        <v>4018</v>
      </c>
      <c r="C9" s="42">
        <f>[9]Матриця18!O12</f>
        <v>3225</v>
      </c>
      <c r="D9" s="36">
        <f t="shared" si="1"/>
        <v>80.3</v>
      </c>
      <c r="E9" s="43">
        <f>'[9]Матриця 17'!X12</f>
        <v>1064</v>
      </c>
      <c r="F9" s="43">
        <f>[9]Матриця18!X12</f>
        <v>841</v>
      </c>
      <c r="G9" s="37">
        <f t="shared" si="0"/>
        <v>79</v>
      </c>
      <c r="I9" s="39"/>
      <c r="J9" s="44"/>
      <c r="M9" s="44"/>
    </row>
    <row r="10" spans="1:20" ht="35.25" customHeight="1">
      <c r="A10" s="40" t="s">
        <v>34</v>
      </c>
      <c r="B10" s="41">
        <f>'[9]Матриця 17'!O13</f>
        <v>5355</v>
      </c>
      <c r="C10" s="42">
        <f>[9]Матриця18!O13</f>
        <v>5074</v>
      </c>
      <c r="D10" s="36">
        <f t="shared" si="1"/>
        <v>94.8</v>
      </c>
      <c r="E10" s="43">
        <f>'[9]Матриця 17'!X13</f>
        <v>1743</v>
      </c>
      <c r="F10" s="43">
        <f>[9]Матриця18!X13</f>
        <v>1246</v>
      </c>
      <c r="G10" s="37">
        <f t="shared" si="0"/>
        <v>71.5</v>
      </c>
      <c r="I10" s="39"/>
      <c r="J10" s="44"/>
      <c r="M10" s="44"/>
    </row>
    <row r="11" spans="1:20" ht="59.25" customHeight="1">
      <c r="A11" s="40" t="s">
        <v>35</v>
      </c>
      <c r="B11" s="41">
        <f>'[9]Матриця 17'!O14</f>
        <v>219</v>
      </c>
      <c r="C11" s="42">
        <f>[9]Матриця18!O14</f>
        <v>369</v>
      </c>
      <c r="D11" s="36">
        <f t="shared" si="1"/>
        <v>168.5</v>
      </c>
      <c r="E11" s="43">
        <f>'[9]Матриця 17'!X14</f>
        <v>95</v>
      </c>
      <c r="F11" s="43">
        <f>[9]Матриця18!X14</f>
        <v>113</v>
      </c>
      <c r="G11" s="37">
        <f t="shared" si="0"/>
        <v>118.9</v>
      </c>
      <c r="I11" s="39"/>
      <c r="J11" s="44"/>
      <c r="M11" s="44"/>
    </row>
    <row r="12" spans="1:20" ht="38.25" customHeight="1">
      <c r="A12" s="40" t="s">
        <v>36</v>
      </c>
      <c r="B12" s="41">
        <f>'[9]Матриця 17'!O15</f>
        <v>6074</v>
      </c>
      <c r="C12" s="42">
        <f>[9]Матриця18!O15</f>
        <v>6343</v>
      </c>
      <c r="D12" s="36">
        <f t="shared" si="1"/>
        <v>104.4</v>
      </c>
      <c r="E12" s="43">
        <f>'[9]Матриця 17'!X15</f>
        <v>2123</v>
      </c>
      <c r="F12" s="43">
        <f>[9]Матриця18!X15</f>
        <v>2401</v>
      </c>
      <c r="G12" s="37">
        <f t="shared" si="0"/>
        <v>113.1</v>
      </c>
      <c r="I12" s="39"/>
      <c r="J12" s="44"/>
      <c r="M12" s="44"/>
      <c r="T12" s="45"/>
    </row>
    <row r="13" spans="1:20" ht="75" customHeight="1">
      <c r="A13" s="40" t="s">
        <v>37</v>
      </c>
      <c r="B13" s="41">
        <f>'[9]Матриця 17'!O16</f>
        <v>4173</v>
      </c>
      <c r="C13" s="42">
        <f>[9]Матриця18!O16</f>
        <v>4716</v>
      </c>
      <c r="D13" s="36">
        <f t="shared" si="1"/>
        <v>113</v>
      </c>
      <c r="E13" s="43">
        <f>'[9]Матриця 17'!X16</f>
        <v>1477</v>
      </c>
      <c r="F13" s="43">
        <f>[9]Матриця18!X16</f>
        <v>1586</v>
      </c>
      <c r="G13" s="37">
        <f t="shared" si="0"/>
        <v>107.4</v>
      </c>
      <c r="I13" s="39"/>
      <c r="J13" s="44"/>
      <c r="M13" s="44"/>
      <c r="T13" s="45"/>
    </row>
    <row r="14" spans="1:20" ht="43.5" customHeight="1" thickBot="1">
      <c r="A14" s="46" t="s">
        <v>38</v>
      </c>
      <c r="B14" s="47">
        <f>'[9]Матриця 17'!O17</f>
        <v>5414</v>
      </c>
      <c r="C14" s="48">
        <f>[9]Матриця18!O17</f>
        <v>8204</v>
      </c>
      <c r="D14" s="49">
        <f t="shared" si="1"/>
        <v>151.5</v>
      </c>
      <c r="E14" s="50">
        <f>'[9]Матриця 17'!X17</f>
        <v>2234</v>
      </c>
      <c r="F14" s="50">
        <f>[9]Матриця18!X17</f>
        <v>2106</v>
      </c>
      <c r="G14" s="51">
        <f t="shared" si="0"/>
        <v>94.3</v>
      </c>
      <c r="I14" s="39"/>
      <c r="J14" s="44"/>
      <c r="M14" s="44"/>
      <c r="T14" s="45"/>
    </row>
    <row r="15" spans="1:20">
      <c r="A15" s="30"/>
      <c r="B15" s="30"/>
      <c r="C15" s="30"/>
      <c r="D15" s="30"/>
      <c r="E15" s="30"/>
      <c r="F15" s="30"/>
      <c r="T15" s="45"/>
    </row>
    <row r="16" spans="1:20">
      <c r="A16" s="30"/>
      <c r="B16" s="30"/>
      <c r="C16" s="30"/>
      <c r="D16" s="30"/>
      <c r="E16" s="30"/>
      <c r="F16" s="30"/>
      <c r="T16" s="45"/>
    </row>
    <row r="17" spans="20:20">
      <c r="T17" s="45"/>
    </row>
    <row r="18" spans="20:20">
      <c r="T18" s="45"/>
    </row>
    <row r="19" spans="20:20">
      <c r="T19" s="45"/>
    </row>
    <row r="20" spans="20:20">
      <c r="T20" s="45"/>
    </row>
  </sheetData>
  <mergeCells count="2">
    <mergeCell ref="A1:G1"/>
    <mergeCell ref="A2:G2"/>
  </mergeCells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topLeftCell="A28" zoomScale="60" zoomScaleNormal="80" workbookViewId="0">
      <selection activeCell="M7" sqref="M7"/>
    </sheetView>
  </sheetViews>
  <sheetFormatPr defaultColWidth="8" defaultRowHeight="12.75"/>
  <cols>
    <col min="1" max="1" width="3" style="125" customWidth="1"/>
    <col min="2" max="2" width="31" style="126" customWidth="1"/>
    <col min="3" max="3" width="11" style="127" customWidth="1"/>
    <col min="4" max="4" width="14.7109375" style="127" customWidth="1"/>
    <col min="5" max="5" width="14.5703125" style="127" customWidth="1"/>
    <col min="6" max="6" width="14.140625" style="127" customWidth="1"/>
    <col min="7" max="7" width="13.85546875" style="127" customWidth="1"/>
    <col min="8" max="256" width="8" style="124"/>
    <col min="257" max="257" width="3" style="124" customWidth="1"/>
    <col min="258" max="258" width="31" style="124" customWidth="1"/>
    <col min="259" max="259" width="11" style="124" customWidth="1"/>
    <col min="260" max="260" width="13.85546875" style="124" customWidth="1"/>
    <col min="261" max="261" width="16.42578125" style="124" customWidth="1"/>
    <col min="262" max="262" width="14.140625" style="124" customWidth="1"/>
    <col min="263" max="263" width="16" style="124" customWidth="1"/>
    <col min="264" max="512" width="8" style="124"/>
    <col min="513" max="513" width="3" style="124" customWidth="1"/>
    <col min="514" max="514" width="31" style="124" customWidth="1"/>
    <col min="515" max="515" width="11" style="124" customWidth="1"/>
    <col min="516" max="516" width="13.85546875" style="124" customWidth="1"/>
    <col min="517" max="517" width="16.42578125" style="124" customWidth="1"/>
    <col min="518" max="518" width="14.140625" style="124" customWidth="1"/>
    <col min="519" max="519" width="16" style="124" customWidth="1"/>
    <col min="520" max="768" width="8" style="124"/>
    <col min="769" max="769" width="3" style="124" customWidth="1"/>
    <col min="770" max="770" width="31" style="124" customWidth="1"/>
    <col min="771" max="771" width="11" style="124" customWidth="1"/>
    <col min="772" max="772" width="13.85546875" style="124" customWidth="1"/>
    <col min="773" max="773" width="16.42578125" style="124" customWidth="1"/>
    <col min="774" max="774" width="14.140625" style="124" customWidth="1"/>
    <col min="775" max="775" width="16" style="124" customWidth="1"/>
    <col min="776" max="1024" width="8" style="124"/>
    <col min="1025" max="1025" width="3" style="124" customWidth="1"/>
    <col min="1026" max="1026" width="31" style="124" customWidth="1"/>
    <col min="1027" max="1027" width="11" style="124" customWidth="1"/>
    <col min="1028" max="1028" width="13.85546875" style="124" customWidth="1"/>
    <col min="1029" max="1029" width="16.42578125" style="124" customWidth="1"/>
    <col min="1030" max="1030" width="14.140625" style="124" customWidth="1"/>
    <col min="1031" max="1031" width="16" style="124" customWidth="1"/>
    <col min="1032" max="1280" width="8" style="124"/>
    <col min="1281" max="1281" width="3" style="124" customWidth="1"/>
    <col min="1282" max="1282" width="31" style="124" customWidth="1"/>
    <col min="1283" max="1283" width="11" style="124" customWidth="1"/>
    <col min="1284" max="1284" width="13.85546875" style="124" customWidth="1"/>
    <col min="1285" max="1285" width="16.42578125" style="124" customWidth="1"/>
    <col min="1286" max="1286" width="14.140625" style="124" customWidth="1"/>
    <col min="1287" max="1287" width="16" style="124" customWidth="1"/>
    <col min="1288" max="1536" width="8" style="124"/>
    <col min="1537" max="1537" width="3" style="124" customWidth="1"/>
    <col min="1538" max="1538" width="31" style="124" customWidth="1"/>
    <col min="1539" max="1539" width="11" style="124" customWidth="1"/>
    <col min="1540" max="1540" width="13.85546875" style="124" customWidth="1"/>
    <col min="1541" max="1541" width="16.42578125" style="124" customWidth="1"/>
    <col min="1542" max="1542" width="14.140625" style="124" customWidth="1"/>
    <col min="1543" max="1543" width="16" style="124" customWidth="1"/>
    <col min="1544" max="1792" width="8" style="124"/>
    <col min="1793" max="1793" width="3" style="124" customWidth="1"/>
    <col min="1794" max="1794" width="31" style="124" customWidth="1"/>
    <col min="1795" max="1795" width="11" style="124" customWidth="1"/>
    <col min="1796" max="1796" width="13.85546875" style="124" customWidth="1"/>
    <col min="1797" max="1797" width="16.42578125" style="124" customWidth="1"/>
    <col min="1798" max="1798" width="14.140625" style="124" customWidth="1"/>
    <col min="1799" max="1799" width="16" style="124" customWidth="1"/>
    <col min="1800" max="2048" width="8" style="124"/>
    <col min="2049" max="2049" width="3" style="124" customWidth="1"/>
    <col min="2050" max="2050" width="31" style="124" customWidth="1"/>
    <col min="2051" max="2051" width="11" style="124" customWidth="1"/>
    <col min="2052" max="2052" width="13.85546875" style="124" customWidth="1"/>
    <col min="2053" max="2053" width="16.42578125" style="124" customWidth="1"/>
    <col min="2054" max="2054" width="14.140625" style="124" customWidth="1"/>
    <col min="2055" max="2055" width="16" style="124" customWidth="1"/>
    <col min="2056" max="2304" width="8" style="124"/>
    <col min="2305" max="2305" width="3" style="124" customWidth="1"/>
    <col min="2306" max="2306" width="31" style="124" customWidth="1"/>
    <col min="2307" max="2307" width="11" style="124" customWidth="1"/>
    <col min="2308" max="2308" width="13.85546875" style="124" customWidth="1"/>
    <col min="2309" max="2309" width="16.42578125" style="124" customWidth="1"/>
    <col min="2310" max="2310" width="14.140625" style="124" customWidth="1"/>
    <col min="2311" max="2311" width="16" style="124" customWidth="1"/>
    <col min="2312" max="2560" width="8" style="124"/>
    <col min="2561" max="2561" width="3" style="124" customWidth="1"/>
    <col min="2562" max="2562" width="31" style="124" customWidth="1"/>
    <col min="2563" max="2563" width="11" style="124" customWidth="1"/>
    <col min="2564" max="2564" width="13.85546875" style="124" customWidth="1"/>
    <col min="2565" max="2565" width="16.42578125" style="124" customWidth="1"/>
    <col min="2566" max="2566" width="14.140625" style="124" customWidth="1"/>
    <col min="2567" max="2567" width="16" style="124" customWidth="1"/>
    <col min="2568" max="2816" width="8" style="124"/>
    <col min="2817" max="2817" width="3" style="124" customWidth="1"/>
    <col min="2818" max="2818" width="31" style="124" customWidth="1"/>
    <col min="2819" max="2819" width="11" style="124" customWidth="1"/>
    <col min="2820" max="2820" width="13.85546875" style="124" customWidth="1"/>
    <col min="2821" max="2821" width="16.42578125" style="124" customWidth="1"/>
    <col min="2822" max="2822" width="14.140625" style="124" customWidth="1"/>
    <col min="2823" max="2823" width="16" style="124" customWidth="1"/>
    <col min="2824" max="3072" width="8" style="124"/>
    <col min="3073" max="3073" width="3" style="124" customWidth="1"/>
    <col min="3074" max="3074" width="31" style="124" customWidth="1"/>
    <col min="3075" max="3075" width="11" style="124" customWidth="1"/>
    <col min="3076" max="3076" width="13.85546875" style="124" customWidth="1"/>
    <col min="3077" max="3077" width="16.42578125" style="124" customWidth="1"/>
    <col min="3078" max="3078" width="14.140625" style="124" customWidth="1"/>
    <col min="3079" max="3079" width="16" style="124" customWidth="1"/>
    <col min="3080" max="3328" width="8" style="124"/>
    <col min="3329" max="3329" width="3" style="124" customWidth="1"/>
    <col min="3330" max="3330" width="31" style="124" customWidth="1"/>
    <col min="3331" max="3331" width="11" style="124" customWidth="1"/>
    <col min="3332" max="3332" width="13.85546875" style="124" customWidth="1"/>
    <col min="3333" max="3333" width="16.42578125" style="124" customWidth="1"/>
    <col min="3334" max="3334" width="14.140625" style="124" customWidth="1"/>
    <col min="3335" max="3335" width="16" style="124" customWidth="1"/>
    <col min="3336" max="3584" width="8" style="124"/>
    <col min="3585" max="3585" width="3" style="124" customWidth="1"/>
    <col min="3586" max="3586" width="31" style="124" customWidth="1"/>
    <col min="3587" max="3587" width="11" style="124" customWidth="1"/>
    <col min="3588" max="3588" width="13.85546875" style="124" customWidth="1"/>
    <col min="3589" max="3589" width="16.42578125" style="124" customWidth="1"/>
    <col min="3590" max="3590" width="14.140625" style="124" customWidth="1"/>
    <col min="3591" max="3591" width="16" style="124" customWidth="1"/>
    <col min="3592" max="3840" width="8" style="124"/>
    <col min="3841" max="3841" width="3" style="124" customWidth="1"/>
    <col min="3842" max="3842" width="31" style="124" customWidth="1"/>
    <col min="3843" max="3843" width="11" style="124" customWidth="1"/>
    <col min="3844" max="3844" width="13.85546875" style="124" customWidth="1"/>
    <col min="3845" max="3845" width="16.42578125" style="124" customWidth="1"/>
    <col min="3846" max="3846" width="14.140625" style="124" customWidth="1"/>
    <col min="3847" max="3847" width="16" style="124" customWidth="1"/>
    <col min="3848" max="4096" width="8" style="124"/>
    <col min="4097" max="4097" width="3" style="124" customWidth="1"/>
    <col min="4098" max="4098" width="31" style="124" customWidth="1"/>
    <col min="4099" max="4099" width="11" style="124" customWidth="1"/>
    <col min="4100" max="4100" width="13.85546875" style="124" customWidth="1"/>
    <col min="4101" max="4101" width="16.42578125" style="124" customWidth="1"/>
    <col min="4102" max="4102" width="14.140625" style="124" customWidth="1"/>
    <col min="4103" max="4103" width="16" style="124" customWidth="1"/>
    <col min="4104" max="4352" width="8" style="124"/>
    <col min="4353" max="4353" width="3" style="124" customWidth="1"/>
    <col min="4354" max="4354" width="31" style="124" customWidth="1"/>
    <col min="4355" max="4355" width="11" style="124" customWidth="1"/>
    <col min="4356" max="4356" width="13.85546875" style="124" customWidth="1"/>
    <col min="4357" max="4357" width="16.42578125" style="124" customWidth="1"/>
    <col min="4358" max="4358" width="14.140625" style="124" customWidth="1"/>
    <col min="4359" max="4359" width="16" style="124" customWidth="1"/>
    <col min="4360" max="4608" width="8" style="124"/>
    <col min="4609" max="4609" width="3" style="124" customWidth="1"/>
    <col min="4610" max="4610" width="31" style="124" customWidth="1"/>
    <col min="4611" max="4611" width="11" style="124" customWidth="1"/>
    <col min="4612" max="4612" width="13.85546875" style="124" customWidth="1"/>
    <col min="4613" max="4613" width="16.42578125" style="124" customWidth="1"/>
    <col min="4614" max="4614" width="14.140625" style="124" customWidth="1"/>
    <col min="4615" max="4615" width="16" style="124" customWidth="1"/>
    <col min="4616" max="4864" width="8" style="124"/>
    <col min="4865" max="4865" width="3" style="124" customWidth="1"/>
    <col min="4866" max="4866" width="31" style="124" customWidth="1"/>
    <col min="4867" max="4867" width="11" style="124" customWidth="1"/>
    <col min="4868" max="4868" width="13.85546875" style="124" customWidth="1"/>
    <col min="4869" max="4869" width="16.42578125" style="124" customWidth="1"/>
    <col min="4870" max="4870" width="14.140625" style="124" customWidth="1"/>
    <col min="4871" max="4871" width="16" style="124" customWidth="1"/>
    <col min="4872" max="5120" width="8" style="124"/>
    <col min="5121" max="5121" width="3" style="124" customWidth="1"/>
    <col min="5122" max="5122" width="31" style="124" customWidth="1"/>
    <col min="5123" max="5123" width="11" style="124" customWidth="1"/>
    <col min="5124" max="5124" width="13.85546875" style="124" customWidth="1"/>
    <col min="5125" max="5125" width="16.42578125" style="124" customWidth="1"/>
    <col min="5126" max="5126" width="14.140625" style="124" customWidth="1"/>
    <col min="5127" max="5127" width="16" style="124" customWidth="1"/>
    <col min="5128" max="5376" width="8" style="124"/>
    <col min="5377" max="5377" width="3" style="124" customWidth="1"/>
    <col min="5378" max="5378" width="31" style="124" customWidth="1"/>
    <col min="5379" max="5379" width="11" style="124" customWidth="1"/>
    <col min="5380" max="5380" width="13.85546875" style="124" customWidth="1"/>
    <col min="5381" max="5381" width="16.42578125" style="124" customWidth="1"/>
    <col min="5382" max="5382" width="14.140625" style="124" customWidth="1"/>
    <col min="5383" max="5383" width="16" style="124" customWidth="1"/>
    <col min="5384" max="5632" width="8" style="124"/>
    <col min="5633" max="5633" width="3" style="124" customWidth="1"/>
    <col min="5634" max="5634" width="31" style="124" customWidth="1"/>
    <col min="5635" max="5635" width="11" style="124" customWidth="1"/>
    <col min="5636" max="5636" width="13.85546875" style="124" customWidth="1"/>
    <col min="5637" max="5637" width="16.42578125" style="124" customWidth="1"/>
    <col min="5638" max="5638" width="14.140625" style="124" customWidth="1"/>
    <col min="5639" max="5639" width="16" style="124" customWidth="1"/>
    <col min="5640" max="5888" width="8" style="124"/>
    <col min="5889" max="5889" width="3" style="124" customWidth="1"/>
    <col min="5890" max="5890" width="31" style="124" customWidth="1"/>
    <col min="5891" max="5891" width="11" style="124" customWidth="1"/>
    <col min="5892" max="5892" width="13.85546875" style="124" customWidth="1"/>
    <col min="5893" max="5893" width="16.42578125" style="124" customWidth="1"/>
    <col min="5894" max="5894" width="14.140625" style="124" customWidth="1"/>
    <col min="5895" max="5895" width="16" style="124" customWidth="1"/>
    <col min="5896" max="6144" width="8" style="124"/>
    <col min="6145" max="6145" width="3" style="124" customWidth="1"/>
    <col min="6146" max="6146" width="31" style="124" customWidth="1"/>
    <col min="6147" max="6147" width="11" style="124" customWidth="1"/>
    <col min="6148" max="6148" width="13.85546875" style="124" customWidth="1"/>
    <col min="6149" max="6149" width="16.42578125" style="124" customWidth="1"/>
    <col min="6150" max="6150" width="14.140625" style="124" customWidth="1"/>
    <col min="6151" max="6151" width="16" style="124" customWidth="1"/>
    <col min="6152" max="6400" width="8" style="124"/>
    <col min="6401" max="6401" width="3" style="124" customWidth="1"/>
    <col min="6402" max="6402" width="31" style="124" customWidth="1"/>
    <col min="6403" max="6403" width="11" style="124" customWidth="1"/>
    <col min="6404" max="6404" width="13.85546875" style="124" customWidth="1"/>
    <col min="6405" max="6405" width="16.42578125" style="124" customWidth="1"/>
    <col min="6406" max="6406" width="14.140625" style="124" customWidth="1"/>
    <col min="6407" max="6407" width="16" style="124" customWidth="1"/>
    <col min="6408" max="6656" width="8" style="124"/>
    <col min="6657" max="6657" width="3" style="124" customWidth="1"/>
    <col min="6658" max="6658" width="31" style="124" customWidth="1"/>
    <col min="6659" max="6659" width="11" style="124" customWidth="1"/>
    <col min="6660" max="6660" width="13.85546875" style="124" customWidth="1"/>
    <col min="6661" max="6661" width="16.42578125" style="124" customWidth="1"/>
    <col min="6662" max="6662" width="14.140625" style="124" customWidth="1"/>
    <col min="6663" max="6663" width="16" style="124" customWidth="1"/>
    <col min="6664" max="6912" width="8" style="124"/>
    <col min="6913" max="6913" width="3" style="124" customWidth="1"/>
    <col min="6914" max="6914" width="31" style="124" customWidth="1"/>
    <col min="6915" max="6915" width="11" style="124" customWidth="1"/>
    <col min="6916" max="6916" width="13.85546875" style="124" customWidth="1"/>
    <col min="6917" max="6917" width="16.42578125" style="124" customWidth="1"/>
    <col min="6918" max="6918" width="14.140625" style="124" customWidth="1"/>
    <col min="6919" max="6919" width="16" style="124" customWidth="1"/>
    <col min="6920" max="7168" width="8" style="124"/>
    <col min="7169" max="7169" width="3" style="124" customWidth="1"/>
    <col min="7170" max="7170" width="31" style="124" customWidth="1"/>
    <col min="7171" max="7171" width="11" style="124" customWidth="1"/>
    <col min="7172" max="7172" width="13.85546875" style="124" customWidth="1"/>
    <col min="7173" max="7173" width="16.42578125" style="124" customWidth="1"/>
    <col min="7174" max="7174" width="14.140625" style="124" customWidth="1"/>
    <col min="7175" max="7175" width="16" style="124" customWidth="1"/>
    <col min="7176" max="7424" width="8" style="124"/>
    <col min="7425" max="7425" width="3" style="124" customWidth="1"/>
    <col min="7426" max="7426" width="31" style="124" customWidth="1"/>
    <col min="7427" max="7427" width="11" style="124" customWidth="1"/>
    <col min="7428" max="7428" width="13.85546875" style="124" customWidth="1"/>
    <col min="7429" max="7429" width="16.42578125" style="124" customWidth="1"/>
    <col min="7430" max="7430" width="14.140625" style="124" customWidth="1"/>
    <col min="7431" max="7431" width="16" style="124" customWidth="1"/>
    <col min="7432" max="7680" width="8" style="124"/>
    <col min="7681" max="7681" width="3" style="124" customWidth="1"/>
    <col min="7682" max="7682" width="31" style="124" customWidth="1"/>
    <col min="7683" max="7683" width="11" style="124" customWidth="1"/>
    <col min="7684" max="7684" width="13.85546875" style="124" customWidth="1"/>
    <col min="7685" max="7685" width="16.42578125" style="124" customWidth="1"/>
    <col min="7686" max="7686" width="14.140625" style="124" customWidth="1"/>
    <col min="7687" max="7687" width="16" style="124" customWidth="1"/>
    <col min="7688" max="7936" width="8" style="124"/>
    <col min="7937" max="7937" width="3" style="124" customWidth="1"/>
    <col min="7938" max="7938" width="31" style="124" customWidth="1"/>
    <col min="7939" max="7939" width="11" style="124" customWidth="1"/>
    <col min="7940" max="7940" width="13.85546875" style="124" customWidth="1"/>
    <col min="7941" max="7941" width="16.42578125" style="124" customWidth="1"/>
    <col min="7942" max="7942" width="14.140625" style="124" customWidth="1"/>
    <col min="7943" max="7943" width="16" style="124" customWidth="1"/>
    <col min="7944" max="8192" width="8" style="124"/>
    <col min="8193" max="8193" width="3" style="124" customWidth="1"/>
    <col min="8194" max="8194" width="31" style="124" customWidth="1"/>
    <col min="8195" max="8195" width="11" style="124" customWidth="1"/>
    <col min="8196" max="8196" width="13.85546875" style="124" customWidth="1"/>
    <col min="8197" max="8197" width="16.42578125" style="124" customWidth="1"/>
    <col min="8198" max="8198" width="14.140625" style="124" customWidth="1"/>
    <col min="8199" max="8199" width="16" style="124" customWidth="1"/>
    <col min="8200" max="8448" width="8" style="124"/>
    <col min="8449" max="8449" width="3" style="124" customWidth="1"/>
    <col min="8450" max="8450" width="31" style="124" customWidth="1"/>
    <col min="8451" max="8451" width="11" style="124" customWidth="1"/>
    <col min="8452" max="8452" width="13.85546875" style="124" customWidth="1"/>
    <col min="8453" max="8453" width="16.42578125" style="124" customWidth="1"/>
    <col min="8454" max="8454" width="14.140625" style="124" customWidth="1"/>
    <col min="8455" max="8455" width="16" style="124" customWidth="1"/>
    <col min="8456" max="8704" width="8" style="124"/>
    <col min="8705" max="8705" width="3" style="124" customWidth="1"/>
    <col min="8706" max="8706" width="31" style="124" customWidth="1"/>
    <col min="8707" max="8707" width="11" style="124" customWidth="1"/>
    <col min="8708" max="8708" width="13.85546875" style="124" customWidth="1"/>
    <col min="8709" max="8709" width="16.42578125" style="124" customWidth="1"/>
    <col min="8710" max="8710" width="14.140625" style="124" customWidth="1"/>
    <col min="8711" max="8711" width="16" style="124" customWidth="1"/>
    <col min="8712" max="8960" width="8" style="124"/>
    <col min="8961" max="8961" width="3" style="124" customWidth="1"/>
    <col min="8962" max="8962" width="31" style="124" customWidth="1"/>
    <col min="8963" max="8963" width="11" style="124" customWidth="1"/>
    <col min="8964" max="8964" width="13.85546875" style="124" customWidth="1"/>
    <col min="8965" max="8965" width="16.42578125" style="124" customWidth="1"/>
    <col min="8966" max="8966" width="14.140625" style="124" customWidth="1"/>
    <col min="8967" max="8967" width="16" style="124" customWidth="1"/>
    <col min="8968" max="9216" width="8" style="124"/>
    <col min="9217" max="9217" width="3" style="124" customWidth="1"/>
    <col min="9218" max="9218" width="31" style="124" customWidth="1"/>
    <col min="9219" max="9219" width="11" style="124" customWidth="1"/>
    <col min="9220" max="9220" width="13.85546875" style="124" customWidth="1"/>
    <col min="9221" max="9221" width="16.42578125" style="124" customWidth="1"/>
    <col min="9222" max="9222" width="14.140625" style="124" customWidth="1"/>
    <col min="9223" max="9223" width="16" style="124" customWidth="1"/>
    <col min="9224" max="9472" width="8" style="124"/>
    <col min="9473" max="9473" width="3" style="124" customWidth="1"/>
    <col min="9474" max="9474" width="31" style="124" customWidth="1"/>
    <col min="9475" max="9475" width="11" style="124" customWidth="1"/>
    <col min="9476" max="9476" width="13.85546875" style="124" customWidth="1"/>
    <col min="9477" max="9477" width="16.42578125" style="124" customWidth="1"/>
    <col min="9478" max="9478" width="14.140625" style="124" customWidth="1"/>
    <col min="9479" max="9479" width="16" style="124" customWidth="1"/>
    <col min="9480" max="9728" width="8" style="124"/>
    <col min="9729" max="9729" width="3" style="124" customWidth="1"/>
    <col min="9730" max="9730" width="31" style="124" customWidth="1"/>
    <col min="9731" max="9731" width="11" style="124" customWidth="1"/>
    <col min="9732" max="9732" width="13.85546875" style="124" customWidth="1"/>
    <col min="9733" max="9733" width="16.42578125" style="124" customWidth="1"/>
    <col min="9734" max="9734" width="14.140625" style="124" customWidth="1"/>
    <col min="9735" max="9735" width="16" style="124" customWidth="1"/>
    <col min="9736" max="9984" width="8" style="124"/>
    <col min="9985" max="9985" width="3" style="124" customWidth="1"/>
    <col min="9986" max="9986" width="31" style="124" customWidth="1"/>
    <col min="9987" max="9987" width="11" style="124" customWidth="1"/>
    <col min="9988" max="9988" width="13.85546875" style="124" customWidth="1"/>
    <col min="9989" max="9989" width="16.42578125" style="124" customWidth="1"/>
    <col min="9990" max="9990" width="14.140625" style="124" customWidth="1"/>
    <col min="9991" max="9991" width="16" style="124" customWidth="1"/>
    <col min="9992" max="10240" width="8" style="124"/>
    <col min="10241" max="10241" width="3" style="124" customWidth="1"/>
    <col min="10242" max="10242" width="31" style="124" customWidth="1"/>
    <col min="10243" max="10243" width="11" style="124" customWidth="1"/>
    <col min="10244" max="10244" width="13.85546875" style="124" customWidth="1"/>
    <col min="10245" max="10245" width="16.42578125" style="124" customWidth="1"/>
    <col min="10246" max="10246" width="14.140625" style="124" customWidth="1"/>
    <col min="10247" max="10247" width="16" style="124" customWidth="1"/>
    <col min="10248" max="10496" width="8" style="124"/>
    <col min="10497" max="10497" width="3" style="124" customWidth="1"/>
    <col min="10498" max="10498" width="31" style="124" customWidth="1"/>
    <col min="10499" max="10499" width="11" style="124" customWidth="1"/>
    <col min="10500" max="10500" width="13.85546875" style="124" customWidth="1"/>
    <col min="10501" max="10501" width="16.42578125" style="124" customWidth="1"/>
    <col min="10502" max="10502" width="14.140625" style="124" customWidth="1"/>
    <col min="10503" max="10503" width="16" style="124" customWidth="1"/>
    <col min="10504" max="10752" width="8" style="124"/>
    <col min="10753" max="10753" width="3" style="124" customWidth="1"/>
    <col min="10754" max="10754" width="31" style="124" customWidth="1"/>
    <col min="10755" max="10755" width="11" style="124" customWidth="1"/>
    <col min="10756" max="10756" width="13.85546875" style="124" customWidth="1"/>
    <col min="10757" max="10757" width="16.42578125" style="124" customWidth="1"/>
    <col min="10758" max="10758" width="14.140625" style="124" customWidth="1"/>
    <col min="10759" max="10759" width="16" style="124" customWidth="1"/>
    <col min="10760" max="11008" width="8" style="124"/>
    <col min="11009" max="11009" width="3" style="124" customWidth="1"/>
    <col min="11010" max="11010" width="31" style="124" customWidth="1"/>
    <col min="11011" max="11011" width="11" style="124" customWidth="1"/>
    <col min="11012" max="11012" width="13.85546875" style="124" customWidth="1"/>
    <col min="11013" max="11013" width="16.42578125" style="124" customWidth="1"/>
    <col min="11014" max="11014" width="14.140625" style="124" customWidth="1"/>
    <col min="11015" max="11015" width="16" style="124" customWidth="1"/>
    <col min="11016" max="11264" width="8" style="124"/>
    <col min="11265" max="11265" width="3" style="124" customWidth="1"/>
    <col min="11266" max="11266" width="31" style="124" customWidth="1"/>
    <col min="11267" max="11267" width="11" style="124" customWidth="1"/>
    <col min="11268" max="11268" width="13.85546875" style="124" customWidth="1"/>
    <col min="11269" max="11269" width="16.42578125" style="124" customWidth="1"/>
    <col min="11270" max="11270" width="14.140625" style="124" customWidth="1"/>
    <col min="11271" max="11271" width="16" style="124" customWidth="1"/>
    <col min="11272" max="11520" width="8" style="124"/>
    <col min="11521" max="11521" width="3" style="124" customWidth="1"/>
    <col min="11522" max="11522" width="31" style="124" customWidth="1"/>
    <col min="11523" max="11523" width="11" style="124" customWidth="1"/>
    <col min="11524" max="11524" width="13.85546875" style="124" customWidth="1"/>
    <col min="11525" max="11525" width="16.42578125" style="124" customWidth="1"/>
    <col min="11526" max="11526" width="14.140625" style="124" customWidth="1"/>
    <col min="11527" max="11527" width="16" style="124" customWidth="1"/>
    <col min="11528" max="11776" width="8" style="124"/>
    <col min="11777" max="11777" width="3" style="124" customWidth="1"/>
    <col min="11778" max="11778" width="31" style="124" customWidth="1"/>
    <col min="11779" max="11779" width="11" style="124" customWidth="1"/>
    <col min="11780" max="11780" width="13.85546875" style="124" customWidth="1"/>
    <col min="11781" max="11781" width="16.42578125" style="124" customWidth="1"/>
    <col min="11782" max="11782" width="14.140625" style="124" customWidth="1"/>
    <col min="11783" max="11783" width="16" style="124" customWidth="1"/>
    <col min="11784" max="12032" width="8" style="124"/>
    <col min="12033" max="12033" width="3" style="124" customWidth="1"/>
    <col min="12034" max="12034" width="31" style="124" customWidth="1"/>
    <col min="12035" max="12035" width="11" style="124" customWidth="1"/>
    <col min="12036" max="12036" width="13.85546875" style="124" customWidth="1"/>
    <col min="12037" max="12037" width="16.42578125" style="124" customWidth="1"/>
    <col min="12038" max="12038" width="14.140625" style="124" customWidth="1"/>
    <col min="12039" max="12039" width="16" style="124" customWidth="1"/>
    <col min="12040" max="12288" width="8" style="124"/>
    <col min="12289" max="12289" width="3" style="124" customWidth="1"/>
    <col min="12290" max="12290" width="31" style="124" customWidth="1"/>
    <col min="12291" max="12291" width="11" style="124" customWidth="1"/>
    <col min="12292" max="12292" width="13.85546875" style="124" customWidth="1"/>
    <col min="12293" max="12293" width="16.42578125" style="124" customWidth="1"/>
    <col min="12294" max="12294" width="14.140625" style="124" customWidth="1"/>
    <col min="12295" max="12295" width="16" style="124" customWidth="1"/>
    <col min="12296" max="12544" width="8" style="124"/>
    <col min="12545" max="12545" width="3" style="124" customWidth="1"/>
    <col min="12546" max="12546" width="31" style="124" customWidth="1"/>
    <col min="12547" max="12547" width="11" style="124" customWidth="1"/>
    <col min="12548" max="12548" width="13.85546875" style="124" customWidth="1"/>
    <col min="12549" max="12549" width="16.42578125" style="124" customWidth="1"/>
    <col min="12550" max="12550" width="14.140625" style="124" customWidth="1"/>
    <col min="12551" max="12551" width="16" style="124" customWidth="1"/>
    <col min="12552" max="12800" width="8" style="124"/>
    <col min="12801" max="12801" width="3" style="124" customWidth="1"/>
    <col min="12802" max="12802" width="31" style="124" customWidth="1"/>
    <col min="12803" max="12803" width="11" style="124" customWidth="1"/>
    <col min="12804" max="12804" width="13.85546875" style="124" customWidth="1"/>
    <col min="12805" max="12805" width="16.42578125" style="124" customWidth="1"/>
    <col min="12806" max="12806" width="14.140625" style="124" customWidth="1"/>
    <col min="12807" max="12807" width="16" style="124" customWidth="1"/>
    <col min="12808" max="13056" width="8" style="124"/>
    <col min="13057" max="13057" width="3" style="124" customWidth="1"/>
    <col min="13058" max="13058" width="31" style="124" customWidth="1"/>
    <col min="13059" max="13059" width="11" style="124" customWidth="1"/>
    <col min="13060" max="13060" width="13.85546875" style="124" customWidth="1"/>
    <col min="13061" max="13061" width="16.42578125" style="124" customWidth="1"/>
    <col min="13062" max="13062" width="14.140625" style="124" customWidth="1"/>
    <col min="13063" max="13063" width="16" style="124" customWidth="1"/>
    <col min="13064" max="13312" width="8" style="124"/>
    <col min="13313" max="13313" width="3" style="124" customWidth="1"/>
    <col min="13314" max="13314" width="31" style="124" customWidth="1"/>
    <col min="13315" max="13315" width="11" style="124" customWidth="1"/>
    <col min="13316" max="13316" width="13.85546875" style="124" customWidth="1"/>
    <col min="13317" max="13317" width="16.42578125" style="124" customWidth="1"/>
    <col min="13318" max="13318" width="14.140625" style="124" customWidth="1"/>
    <col min="13319" max="13319" width="16" style="124" customWidth="1"/>
    <col min="13320" max="13568" width="8" style="124"/>
    <col min="13569" max="13569" width="3" style="124" customWidth="1"/>
    <col min="13570" max="13570" width="31" style="124" customWidth="1"/>
    <col min="13571" max="13571" width="11" style="124" customWidth="1"/>
    <col min="13572" max="13572" width="13.85546875" style="124" customWidth="1"/>
    <col min="13573" max="13573" width="16.42578125" style="124" customWidth="1"/>
    <col min="13574" max="13574" width="14.140625" style="124" customWidth="1"/>
    <col min="13575" max="13575" width="16" style="124" customWidth="1"/>
    <col min="13576" max="13824" width="8" style="124"/>
    <col min="13825" max="13825" width="3" style="124" customWidth="1"/>
    <col min="13826" max="13826" width="31" style="124" customWidth="1"/>
    <col min="13827" max="13827" width="11" style="124" customWidth="1"/>
    <col min="13828" max="13828" width="13.85546875" style="124" customWidth="1"/>
    <col min="13829" max="13829" width="16.42578125" style="124" customWidth="1"/>
    <col min="13830" max="13830" width="14.140625" style="124" customWidth="1"/>
    <col min="13831" max="13831" width="16" style="124" customWidth="1"/>
    <col min="13832" max="14080" width="8" style="124"/>
    <col min="14081" max="14081" width="3" style="124" customWidth="1"/>
    <col min="14082" max="14082" width="31" style="124" customWidth="1"/>
    <col min="14083" max="14083" width="11" style="124" customWidth="1"/>
    <col min="14084" max="14084" width="13.85546875" style="124" customWidth="1"/>
    <col min="14085" max="14085" width="16.42578125" style="124" customWidth="1"/>
    <col min="14086" max="14086" width="14.140625" style="124" customWidth="1"/>
    <col min="14087" max="14087" width="16" style="124" customWidth="1"/>
    <col min="14088" max="14336" width="8" style="124"/>
    <col min="14337" max="14337" width="3" style="124" customWidth="1"/>
    <col min="14338" max="14338" width="31" style="124" customWidth="1"/>
    <col min="14339" max="14339" width="11" style="124" customWidth="1"/>
    <col min="14340" max="14340" width="13.85546875" style="124" customWidth="1"/>
    <col min="14341" max="14341" width="16.42578125" style="124" customWidth="1"/>
    <col min="14342" max="14342" width="14.140625" style="124" customWidth="1"/>
    <col min="14343" max="14343" width="16" style="124" customWidth="1"/>
    <col min="14344" max="14592" width="8" style="124"/>
    <col min="14593" max="14593" width="3" style="124" customWidth="1"/>
    <col min="14594" max="14594" width="31" style="124" customWidth="1"/>
    <col min="14595" max="14595" width="11" style="124" customWidth="1"/>
    <col min="14596" max="14596" width="13.85546875" style="124" customWidth="1"/>
    <col min="14597" max="14597" width="16.42578125" style="124" customWidth="1"/>
    <col min="14598" max="14598" width="14.140625" style="124" customWidth="1"/>
    <col min="14599" max="14599" width="16" style="124" customWidth="1"/>
    <col min="14600" max="14848" width="8" style="124"/>
    <col min="14849" max="14849" width="3" style="124" customWidth="1"/>
    <col min="14850" max="14850" width="31" style="124" customWidth="1"/>
    <col min="14851" max="14851" width="11" style="124" customWidth="1"/>
    <col min="14852" max="14852" width="13.85546875" style="124" customWidth="1"/>
    <col min="14853" max="14853" width="16.42578125" style="124" customWidth="1"/>
    <col min="14854" max="14854" width="14.140625" style="124" customWidth="1"/>
    <col min="14855" max="14855" width="16" style="124" customWidth="1"/>
    <col min="14856" max="15104" width="8" style="124"/>
    <col min="15105" max="15105" width="3" style="124" customWidth="1"/>
    <col min="15106" max="15106" width="31" style="124" customWidth="1"/>
    <col min="15107" max="15107" width="11" style="124" customWidth="1"/>
    <col min="15108" max="15108" width="13.85546875" style="124" customWidth="1"/>
    <col min="15109" max="15109" width="16.42578125" style="124" customWidth="1"/>
    <col min="15110" max="15110" width="14.140625" style="124" customWidth="1"/>
    <col min="15111" max="15111" width="16" style="124" customWidth="1"/>
    <col min="15112" max="15360" width="8" style="124"/>
    <col min="15361" max="15361" width="3" style="124" customWidth="1"/>
    <col min="15362" max="15362" width="31" style="124" customWidth="1"/>
    <col min="15363" max="15363" width="11" style="124" customWidth="1"/>
    <col min="15364" max="15364" width="13.85546875" style="124" customWidth="1"/>
    <col min="15365" max="15365" width="16.42578125" style="124" customWidth="1"/>
    <col min="15366" max="15366" width="14.140625" style="124" customWidth="1"/>
    <col min="15367" max="15367" width="16" style="124" customWidth="1"/>
    <col min="15368" max="15616" width="8" style="124"/>
    <col min="15617" max="15617" width="3" style="124" customWidth="1"/>
    <col min="15618" max="15618" width="31" style="124" customWidth="1"/>
    <col min="15619" max="15619" width="11" style="124" customWidth="1"/>
    <col min="15620" max="15620" width="13.85546875" style="124" customWidth="1"/>
    <col min="15621" max="15621" width="16.42578125" style="124" customWidth="1"/>
    <col min="15622" max="15622" width="14.140625" style="124" customWidth="1"/>
    <col min="15623" max="15623" width="16" style="124" customWidth="1"/>
    <col min="15624" max="15872" width="8" style="124"/>
    <col min="15873" max="15873" width="3" style="124" customWidth="1"/>
    <col min="15874" max="15874" width="31" style="124" customWidth="1"/>
    <col min="15875" max="15875" width="11" style="124" customWidth="1"/>
    <col min="15876" max="15876" width="13.85546875" style="124" customWidth="1"/>
    <col min="15877" max="15877" width="16.42578125" style="124" customWidth="1"/>
    <col min="15878" max="15878" width="14.140625" style="124" customWidth="1"/>
    <col min="15879" max="15879" width="16" style="124" customWidth="1"/>
    <col min="15880" max="16128" width="8" style="124"/>
    <col min="16129" max="16129" width="3" style="124" customWidth="1"/>
    <col min="16130" max="16130" width="31" style="124" customWidth="1"/>
    <col min="16131" max="16131" width="11" style="124" customWidth="1"/>
    <col min="16132" max="16132" width="13.85546875" style="124" customWidth="1"/>
    <col min="16133" max="16133" width="16.42578125" style="124" customWidth="1"/>
    <col min="16134" max="16134" width="14.140625" style="124" customWidth="1"/>
    <col min="16135" max="16135" width="16" style="124" customWidth="1"/>
    <col min="16136" max="16384" width="8" style="124"/>
  </cols>
  <sheetData>
    <row r="1" spans="1:7" s="113" customFormat="1" ht="53.25" customHeight="1">
      <c r="A1" s="186" t="s">
        <v>53</v>
      </c>
      <c r="B1" s="186"/>
      <c r="C1" s="186"/>
      <c r="D1" s="186"/>
      <c r="E1" s="186"/>
      <c r="F1" s="186"/>
      <c r="G1" s="186"/>
    </row>
    <row r="2" spans="1:7" s="113" customFormat="1" ht="22.5" customHeight="1">
      <c r="B2" s="114"/>
      <c r="C2" s="187" t="s">
        <v>54</v>
      </c>
      <c r="D2" s="187"/>
      <c r="E2" s="187"/>
      <c r="F2" s="115"/>
      <c r="G2" s="114"/>
    </row>
    <row r="3" spans="1:7" s="116" customFormat="1" ht="47.25" customHeight="1">
      <c r="A3" s="188" t="s">
        <v>55</v>
      </c>
      <c r="B3" s="189" t="s">
        <v>56</v>
      </c>
      <c r="C3" s="190" t="s">
        <v>57</v>
      </c>
      <c r="D3" s="190" t="s">
        <v>58</v>
      </c>
      <c r="E3" s="190" t="s">
        <v>59</v>
      </c>
      <c r="F3" s="191" t="s">
        <v>60</v>
      </c>
      <c r="G3" s="191"/>
    </row>
    <row r="4" spans="1:7" s="116" customFormat="1" ht="53.25" customHeight="1">
      <c r="A4" s="188"/>
      <c r="B4" s="189"/>
      <c r="C4" s="190"/>
      <c r="D4" s="190"/>
      <c r="E4" s="190"/>
      <c r="F4" s="117" t="s">
        <v>57</v>
      </c>
      <c r="G4" s="117" t="s">
        <v>58</v>
      </c>
    </row>
    <row r="5" spans="1:7" s="116" customFormat="1" ht="17.25" customHeight="1">
      <c r="A5" s="118" t="s">
        <v>55</v>
      </c>
      <c r="B5" s="128" t="s">
        <v>61</v>
      </c>
      <c r="C5" s="119">
        <v>1</v>
      </c>
      <c r="D5" s="119">
        <v>2</v>
      </c>
      <c r="E5" s="119">
        <v>3</v>
      </c>
      <c r="F5" s="120">
        <v>4</v>
      </c>
      <c r="G5" s="120">
        <v>5</v>
      </c>
    </row>
    <row r="6" spans="1:7" ht="15.75">
      <c r="A6" s="121">
        <v>1</v>
      </c>
      <c r="B6" s="122" t="s">
        <v>62</v>
      </c>
      <c r="C6" s="123">
        <v>2827</v>
      </c>
      <c r="D6" s="123">
        <v>74</v>
      </c>
      <c r="E6" s="123">
        <f>C6-D6</f>
        <v>2753</v>
      </c>
      <c r="F6" s="123">
        <v>529</v>
      </c>
      <c r="G6" s="123">
        <v>24</v>
      </c>
    </row>
    <row r="7" spans="1:7" ht="15.75">
      <c r="A7" s="121">
        <v>2</v>
      </c>
      <c r="B7" s="122" t="s">
        <v>63</v>
      </c>
      <c r="C7" s="123">
        <v>2257</v>
      </c>
      <c r="D7" s="123">
        <v>1144</v>
      </c>
      <c r="E7" s="123">
        <f t="shared" ref="E7:E55" si="0">C7-D7</f>
        <v>1113</v>
      </c>
      <c r="F7" s="123">
        <v>217</v>
      </c>
      <c r="G7" s="123">
        <v>495</v>
      </c>
    </row>
    <row r="8" spans="1:7" ht="15.75">
      <c r="A8" s="121">
        <v>3</v>
      </c>
      <c r="B8" s="122" t="s">
        <v>64</v>
      </c>
      <c r="C8" s="123">
        <v>1805</v>
      </c>
      <c r="D8" s="123">
        <v>352</v>
      </c>
      <c r="E8" s="123">
        <f t="shared" si="0"/>
        <v>1453</v>
      </c>
      <c r="F8" s="123">
        <v>528</v>
      </c>
      <c r="G8" s="123">
        <v>140</v>
      </c>
    </row>
    <row r="9" spans="1:7" ht="15.75">
      <c r="A9" s="121">
        <v>4</v>
      </c>
      <c r="B9" s="122" t="s">
        <v>65</v>
      </c>
      <c r="C9" s="123">
        <v>1383</v>
      </c>
      <c r="D9" s="123">
        <v>868</v>
      </c>
      <c r="E9" s="123">
        <f t="shared" si="0"/>
        <v>515</v>
      </c>
      <c r="F9" s="123">
        <v>448</v>
      </c>
      <c r="G9" s="123">
        <v>364</v>
      </c>
    </row>
    <row r="10" spans="1:7" ht="15.75">
      <c r="A10" s="121">
        <v>5</v>
      </c>
      <c r="B10" s="122" t="s">
        <v>66</v>
      </c>
      <c r="C10" s="123">
        <v>1365</v>
      </c>
      <c r="D10" s="123">
        <v>16</v>
      </c>
      <c r="E10" s="123">
        <f t="shared" si="0"/>
        <v>1349</v>
      </c>
      <c r="F10" s="123">
        <v>445</v>
      </c>
      <c r="G10" s="123">
        <v>3</v>
      </c>
    </row>
    <row r="11" spans="1:7" ht="15.75">
      <c r="A11" s="121">
        <v>6</v>
      </c>
      <c r="B11" s="122" t="s">
        <v>67</v>
      </c>
      <c r="C11" s="123">
        <v>1280</v>
      </c>
      <c r="D11" s="123">
        <v>178</v>
      </c>
      <c r="E11" s="123">
        <f t="shared" si="0"/>
        <v>1102</v>
      </c>
      <c r="F11" s="123">
        <v>191</v>
      </c>
      <c r="G11" s="123">
        <v>50</v>
      </c>
    </row>
    <row r="12" spans="1:7" ht="15.75">
      <c r="A12" s="121">
        <v>7</v>
      </c>
      <c r="B12" s="122" t="s">
        <v>68</v>
      </c>
      <c r="C12" s="123">
        <v>862</v>
      </c>
      <c r="D12" s="123">
        <v>135</v>
      </c>
      <c r="E12" s="123">
        <f t="shared" si="0"/>
        <v>727</v>
      </c>
      <c r="F12" s="123">
        <v>217</v>
      </c>
      <c r="G12" s="123">
        <v>43</v>
      </c>
    </row>
    <row r="13" spans="1:7" ht="15.75">
      <c r="A13" s="121">
        <v>8</v>
      </c>
      <c r="B13" s="122" t="s">
        <v>69</v>
      </c>
      <c r="C13" s="123">
        <v>763</v>
      </c>
      <c r="D13" s="123">
        <v>39</v>
      </c>
      <c r="E13" s="123">
        <f t="shared" si="0"/>
        <v>724</v>
      </c>
      <c r="F13" s="123">
        <v>280</v>
      </c>
      <c r="G13" s="123">
        <v>11</v>
      </c>
    </row>
    <row r="14" spans="1:7" ht="15.75">
      <c r="A14" s="121">
        <v>9</v>
      </c>
      <c r="B14" s="122" t="s">
        <v>70</v>
      </c>
      <c r="C14" s="123">
        <v>742</v>
      </c>
      <c r="D14" s="123">
        <v>45</v>
      </c>
      <c r="E14" s="123">
        <f t="shared" si="0"/>
        <v>697</v>
      </c>
      <c r="F14" s="123">
        <v>214</v>
      </c>
      <c r="G14" s="123">
        <v>14</v>
      </c>
    </row>
    <row r="15" spans="1:7" ht="15.75">
      <c r="A15" s="121">
        <v>10</v>
      </c>
      <c r="B15" s="122" t="s">
        <v>71</v>
      </c>
      <c r="C15" s="123">
        <v>655</v>
      </c>
      <c r="D15" s="123">
        <v>50</v>
      </c>
      <c r="E15" s="123">
        <f t="shared" si="0"/>
        <v>605</v>
      </c>
      <c r="F15" s="123">
        <v>203</v>
      </c>
      <c r="G15" s="123">
        <v>13</v>
      </c>
    </row>
    <row r="16" spans="1:7" ht="15.75">
      <c r="A16" s="121">
        <v>11</v>
      </c>
      <c r="B16" s="122" t="s">
        <v>72</v>
      </c>
      <c r="C16" s="123">
        <v>642</v>
      </c>
      <c r="D16" s="123">
        <v>34</v>
      </c>
      <c r="E16" s="123">
        <f t="shared" si="0"/>
        <v>608</v>
      </c>
      <c r="F16" s="123">
        <v>279</v>
      </c>
      <c r="G16" s="123">
        <v>11</v>
      </c>
    </row>
    <row r="17" spans="1:7" ht="15.75">
      <c r="A17" s="121">
        <v>12</v>
      </c>
      <c r="B17" s="122" t="s">
        <v>73</v>
      </c>
      <c r="C17" s="123">
        <v>603</v>
      </c>
      <c r="D17" s="123">
        <v>377</v>
      </c>
      <c r="E17" s="123">
        <f t="shared" si="0"/>
        <v>226</v>
      </c>
      <c r="F17" s="123">
        <v>138</v>
      </c>
      <c r="G17" s="123">
        <v>144</v>
      </c>
    </row>
    <row r="18" spans="1:7" ht="15.75">
      <c r="A18" s="121">
        <v>13</v>
      </c>
      <c r="B18" s="122" t="s">
        <v>74</v>
      </c>
      <c r="C18" s="123">
        <v>598</v>
      </c>
      <c r="D18" s="123">
        <v>106</v>
      </c>
      <c r="E18" s="123">
        <f t="shared" si="0"/>
        <v>492</v>
      </c>
      <c r="F18" s="123">
        <v>187</v>
      </c>
      <c r="G18" s="123">
        <v>31</v>
      </c>
    </row>
    <row r="19" spans="1:7" ht="15.75">
      <c r="A19" s="121">
        <v>14</v>
      </c>
      <c r="B19" s="122" t="s">
        <v>75</v>
      </c>
      <c r="C19" s="123">
        <v>596</v>
      </c>
      <c r="D19" s="123">
        <v>330</v>
      </c>
      <c r="E19" s="123">
        <f t="shared" si="0"/>
        <v>266</v>
      </c>
      <c r="F19" s="123">
        <v>4</v>
      </c>
      <c r="G19" s="123">
        <v>174</v>
      </c>
    </row>
    <row r="20" spans="1:7" ht="15.75">
      <c r="A20" s="121">
        <v>15</v>
      </c>
      <c r="B20" s="122" t="s">
        <v>76</v>
      </c>
      <c r="C20" s="123">
        <v>584</v>
      </c>
      <c r="D20" s="123">
        <v>373</v>
      </c>
      <c r="E20" s="123">
        <f t="shared" si="0"/>
        <v>211</v>
      </c>
      <c r="F20" s="123">
        <v>26</v>
      </c>
      <c r="G20" s="123">
        <v>157</v>
      </c>
    </row>
    <row r="21" spans="1:7" ht="15.75">
      <c r="A21" s="121">
        <v>16</v>
      </c>
      <c r="B21" s="122" t="s">
        <v>77</v>
      </c>
      <c r="C21" s="123">
        <v>559</v>
      </c>
      <c r="D21" s="123">
        <v>56</v>
      </c>
      <c r="E21" s="123">
        <f t="shared" si="0"/>
        <v>503</v>
      </c>
      <c r="F21" s="123">
        <v>147</v>
      </c>
      <c r="G21" s="123">
        <v>19</v>
      </c>
    </row>
    <row r="22" spans="1:7" ht="15.75">
      <c r="A22" s="121">
        <v>17</v>
      </c>
      <c r="B22" s="122" t="s">
        <v>78</v>
      </c>
      <c r="C22" s="123">
        <v>485</v>
      </c>
      <c r="D22" s="123">
        <v>25</v>
      </c>
      <c r="E22" s="123">
        <f t="shared" si="0"/>
        <v>460</v>
      </c>
      <c r="F22" s="123">
        <v>146</v>
      </c>
      <c r="G22" s="123">
        <v>4</v>
      </c>
    </row>
    <row r="23" spans="1:7" ht="15.75">
      <c r="A23" s="121">
        <v>18</v>
      </c>
      <c r="B23" s="122" t="s">
        <v>79</v>
      </c>
      <c r="C23" s="123">
        <v>480</v>
      </c>
      <c r="D23" s="123">
        <v>22</v>
      </c>
      <c r="E23" s="123">
        <f t="shared" si="0"/>
        <v>458</v>
      </c>
      <c r="F23" s="123">
        <v>168</v>
      </c>
      <c r="G23" s="123">
        <v>5</v>
      </c>
    </row>
    <row r="24" spans="1:7" ht="15.75">
      <c r="A24" s="121">
        <v>19</v>
      </c>
      <c r="B24" s="122" t="s">
        <v>80</v>
      </c>
      <c r="C24" s="123">
        <v>461</v>
      </c>
      <c r="D24" s="123">
        <v>271</v>
      </c>
      <c r="E24" s="123">
        <f t="shared" si="0"/>
        <v>190</v>
      </c>
      <c r="F24" s="123">
        <v>97</v>
      </c>
      <c r="G24" s="123">
        <v>105</v>
      </c>
    </row>
    <row r="25" spans="1:7" ht="15.75">
      <c r="A25" s="121">
        <v>20</v>
      </c>
      <c r="B25" s="122" t="s">
        <v>81</v>
      </c>
      <c r="C25" s="123">
        <v>443</v>
      </c>
      <c r="D25" s="123">
        <v>4</v>
      </c>
      <c r="E25" s="123">
        <f t="shared" si="0"/>
        <v>439</v>
      </c>
      <c r="F25" s="123">
        <v>99</v>
      </c>
      <c r="G25" s="123">
        <v>0</v>
      </c>
    </row>
    <row r="26" spans="1:7" ht="15.75">
      <c r="A26" s="121">
        <v>21</v>
      </c>
      <c r="B26" s="122" t="s">
        <v>82</v>
      </c>
      <c r="C26" s="123">
        <v>412</v>
      </c>
      <c r="D26" s="123">
        <v>6</v>
      </c>
      <c r="E26" s="123">
        <f t="shared" si="0"/>
        <v>406</v>
      </c>
      <c r="F26" s="123">
        <v>140</v>
      </c>
      <c r="G26" s="123">
        <v>0</v>
      </c>
    </row>
    <row r="27" spans="1:7" ht="15.75">
      <c r="A27" s="121">
        <v>22</v>
      </c>
      <c r="B27" s="122" t="s">
        <v>83</v>
      </c>
      <c r="C27" s="123">
        <v>389</v>
      </c>
      <c r="D27" s="123">
        <v>389</v>
      </c>
      <c r="E27" s="123">
        <f t="shared" si="0"/>
        <v>0</v>
      </c>
      <c r="F27" s="123">
        <v>35</v>
      </c>
      <c r="G27" s="123">
        <v>144</v>
      </c>
    </row>
    <row r="28" spans="1:7" ht="15.75">
      <c r="A28" s="121">
        <v>23</v>
      </c>
      <c r="B28" s="122" t="s">
        <v>84</v>
      </c>
      <c r="C28" s="123">
        <v>384</v>
      </c>
      <c r="D28" s="123">
        <v>19</v>
      </c>
      <c r="E28" s="123">
        <f t="shared" si="0"/>
        <v>365</v>
      </c>
      <c r="F28" s="123">
        <v>152</v>
      </c>
      <c r="G28" s="123">
        <v>8</v>
      </c>
    </row>
    <row r="29" spans="1:7" ht="15.75">
      <c r="A29" s="121">
        <v>24</v>
      </c>
      <c r="B29" s="122" t="s">
        <v>85</v>
      </c>
      <c r="C29" s="123">
        <v>339</v>
      </c>
      <c r="D29" s="123">
        <v>16</v>
      </c>
      <c r="E29" s="123">
        <f t="shared" si="0"/>
        <v>323</v>
      </c>
      <c r="F29" s="123">
        <v>56</v>
      </c>
      <c r="G29" s="123">
        <v>7</v>
      </c>
    </row>
    <row r="30" spans="1:7" ht="15.75">
      <c r="A30" s="121">
        <v>25</v>
      </c>
      <c r="B30" s="122" t="s">
        <v>86</v>
      </c>
      <c r="C30" s="123">
        <v>319</v>
      </c>
      <c r="D30" s="123">
        <v>46</v>
      </c>
      <c r="E30" s="123">
        <f t="shared" si="0"/>
        <v>273</v>
      </c>
      <c r="F30" s="123">
        <v>89</v>
      </c>
      <c r="G30" s="123">
        <v>19</v>
      </c>
    </row>
    <row r="31" spans="1:7" ht="15.75">
      <c r="A31" s="121">
        <v>26</v>
      </c>
      <c r="B31" s="122" t="s">
        <v>87</v>
      </c>
      <c r="C31" s="123">
        <v>306</v>
      </c>
      <c r="D31" s="123">
        <v>5</v>
      </c>
      <c r="E31" s="123">
        <f t="shared" si="0"/>
        <v>301</v>
      </c>
      <c r="F31" s="123">
        <v>120</v>
      </c>
      <c r="G31" s="123">
        <v>3</v>
      </c>
    </row>
    <row r="32" spans="1:7" ht="15.75">
      <c r="A32" s="121">
        <v>27</v>
      </c>
      <c r="B32" s="122" t="s">
        <v>88</v>
      </c>
      <c r="C32" s="123">
        <v>305</v>
      </c>
      <c r="D32" s="123">
        <v>23</v>
      </c>
      <c r="E32" s="123">
        <f t="shared" si="0"/>
        <v>282</v>
      </c>
      <c r="F32" s="123">
        <v>100</v>
      </c>
      <c r="G32" s="123">
        <v>8</v>
      </c>
    </row>
    <row r="33" spans="1:7" ht="15.75">
      <c r="A33" s="121">
        <v>28</v>
      </c>
      <c r="B33" s="122" t="s">
        <v>89</v>
      </c>
      <c r="C33" s="123">
        <v>304</v>
      </c>
      <c r="D33" s="123">
        <v>8</v>
      </c>
      <c r="E33" s="123">
        <f t="shared" si="0"/>
        <v>296</v>
      </c>
      <c r="F33" s="123">
        <v>88</v>
      </c>
      <c r="G33" s="123">
        <v>3</v>
      </c>
    </row>
    <row r="34" spans="1:7" ht="15.75">
      <c r="A34" s="121">
        <v>29</v>
      </c>
      <c r="B34" s="122" t="s">
        <v>90</v>
      </c>
      <c r="C34" s="123">
        <v>295</v>
      </c>
      <c r="D34" s="123">
        <v>176</v>
      </c>
      <c r="E34" s="123">
        <f t="shared" si="0"/>
        <v>119</v>
      </c>
      <c r="F34" s="123">
        <v>30</v>
      </c>
      <c r="G34" s="123">
        <v>60</v>
      </c>
    </row>
    <row r="35" spans="1:7" ht="15.75">
      <c r="A35" s="121">
        <v>30</v>
      </c>
      <c r="B35" s="122" t="s">
        <v>91</v>
      </c>
      <c r="C35" s="123">
        <v>286</v>
      </c>
      <c r="D35" s="123">
        <v>14</v>
      </c>
      <c r="E35" s="123">
        <f t="shared" si="0"/>
        <v>272</v>
      </c>
      <c r="F35" s="123">
        <v>114</v>
      </c>
      <c r="G35" s="123">
        <v>6</v>
      </c>
    </row>
    <row r="36" spans="1:7" ht="15.75">
      <c r="A36" s="121">
        <v>31</v>
      </c>
      <c r="B36" s="122" t="s">
        <v>92</v>
      </c>
      <c r="C36" s="123">
        <v>285</v>
      </c>
      <c r="D36" s="123">
        <v>123</v>
      </c>
      <c r="E36" s="123">
        <f t="shared" si="0"/>
        <v>162</v>
      </c>
      <c r="F36" s="123">
        <v>56</v>
      </c>
      <c r="G36" s="123">
        <v>38</v>
      </c>
    </row>
    <row r="37" spans="1:7" ht="15.75">
      <c r="A37" s="121">
        <v>32</v>
      </c>
      <c r="B37" s="122" t="s">
        <v>93</v>
      </c>
      <c r="C37" s="123">
        <v>279</v>
      </c>
      <c r="D37" s="123">
        <v>13</v>
      </c>
      <c r="E37" s="123">
        <f t="shared" si="0"/>
        <v>266</v>
      </c>
      <c r="F37" s="123">
        <v>76</v>
      </c>
      <c r="G37" s="123">
        <v>2</v>
      </c>
    </row>
    <row r="38" spans="1:7" ht="15.75">
      <c r="A38" s="121">
        <v>33</v>
      </c>
      <c r="B38" s="122" t="s">
        <v>94</v>
      </c>
      <c r="C38" s="123">
        <v>275</v>
      </c>
      <c r="D38" s="123">
        <v>2</v>
      </c>
      <c r="E38" s="123">
        <f t="shared" si="0"/>
        <v>273</v>
      </c>
      <c r="F38" s="123">
        <v>99</v>
      </c>
      <c r="G38" s="123">
        <v>1</v>
      </c>
    </row>
    <row r="39" spans="1:7" ht="15.75">
      <c r="A39" s="121">
        <v>34</v>
      </c>
      <c r="B39" s="122" t="s">
        <v>95</v>
      </c>
      <c r="C39" s="123">
        <v>265</v>
      </c>
      <c r="D39" s="123">
        <v>2</v>
      </c>
      <c r="E39" s="123">
        <f t="shared" si="0"/>
        <v>263</v>
      </c>
      <c r="F39" s="123">
        <v>112</v>
      </c>
      <c r="G39" s="123">
        <v>0</v>
      </c>
    </row>
    <row r="40" spans="1:7" ht="15.75">
      <c r="A40" s="121">
        <v>35</v>
      </c>
      <c r="B40" s="122" t="s">
        <v>96</v>
      </c>
      <c r="C40" s="123">
        <v>262</v>
      </c>
      <c r="D40" s="123">
        <v>586</v>
      </c>
      <c r="E40" s="123">
        <f t="shared" si="0"/>
        <v>-324</v>
      </c>
      <c r="F40" s="123">
        <v>25</v>
      </c>
      <c r="G40" s="123">
        <v>293</v>
      </c>
    </row>
    <row r="41" spans="1:7" ht="15.75">
      <c r="A41" s="121">
        <v>36</v>
      </c>
      <c r="B41" s="122" t="s">
        <v>97</v>
      </c>
      <c r="C41" s="123">
        <v>256</v>
      </c>
      <c r="D41" s="123">
        <v>7</v>
      </c>
      <c r="E41" s="123">
        <f t="shared" si="0"/>
        <v>249</v>
      </c>
      <c r="F41" s="123">
        <v>78</v>
      </c>
      <c r="G41" s="123">
        <v>4</v>
      </c>
    </row>
    <row r="42" spans="1:7" ht="15.75">
      <c r="A42" s="121">
        <v>37</v>
      </c>
      <c r="B42" s="122" t="s">
        <v>98</v>
      </c>
      <c r="C42" s="123">
        <v>252</v>
      </c>
      <c r="D42" s="123">
        <v>52</v>
      </c>
      <c r="E42" s="123">
        <f t="shared" si="0"/>
        <v>200</v>
      </c>
      <c r="F42" s="123">
        <v>11</v>
      </c>
      <c r="G42" s="123">
        <v>28</v>
      </c>
    </row>
    <row r="43" spans="1:7" ht="15.75">
      <c r="A43" s="121">
        <v>38</v>
      </c>
      <c r="B43" s="122" t="s">
        <v>99</v>
      </c>
      <c r="C43" s="123">
        <v>248</v>
      </c>
      <c r="D43" s="123">
        <v>11</v>
      </c>
      <c r="E43" s="123">
        <f t="shared" si="0"/>
        <v>237</v>
      </c>
      <c r="F43" s="123">
        <v>83</v>
      </c>
      <c r="G43" s="123">
        <v>5</v>
      </c>
    </row>
    <row r="44" spans="1:7" ht="15.75">
      <c r="A44" s="121">
        <v>39</v>
      </c>
      <c r="B44" s="122" t="s">
        <v>100</v>
      </c>
      <c r="C44" s="123">
        <v>242</v>
      </c>
      <c r="D44" s="123">
        <v>19</v>
      </c>
      <c r="E44" s="123">
        <f t="shared" si="0"/>
        <v>223</v>
      </c>
      <c r="F44" s="123">
        <v>70</v>
      </c>
      <c r="G44" s="123">
        <v>5</v>
      </c>
    </row>
    <row r="45" spans="1:7" ht="15.75">
      <c r="A45" s="121">
        <v>40</v>
      </c>
      <c r="B45" s="122" t="s">
        <v>101</v>
      </c>
      <c r="C45" s="123">
        <v>241</v>
      </c>
      <c r="D45" s="123">
        <v>34</v>
      </c>
      <c r="E45" s="123">
        <f t="shared" si="0"/>
        <v>207</v>
      </c>
      <c r="F45" s="123">
        <v>59</v>
      </c>
      <c r="G45" s="123">
        <v>20</v>
      </c>
    </row>
    <row r="46" spans="1:7" ht="15.75">
      <c r="A46" s="121">
        <v>41</v>
      </c>
      <c r="B46" s="122" t="s">
        <v>102</v>
      </c>
      <c r="C46" s="123">
        <v>234</v>
      </c>
      <c r="D46" s="123">
        <v>10</v>
      </c>
      <c r="E46" s="123">
        <f t="shared" si="0"/>
        <v>224</v>
      </c>
      <c r="F46" s="123">
        <v>36</v>
      </c>
      <c r="G46" s="123">
        <v>4</v>
      </c>
    </row>
    <row r="47" spans="1:7" ht="15.75">
      <c r="A47" s="121">
        <v>42</v>
      </c>
      <c r="B47" s="122" t="s">
        <v>103</v>
      </c>
      <c r="C47" s="123">
        <v>230</v>
      </c>
      <c r="D47" s="123">
        <v>4</v>
      </c>
      <c r="E47" s="123">
        <f t="shared" si="0"/>
        <v>226</v>
      </c>
      <c r="F47" s="123">
        <v>115</v>
      </c>
      <c r="G47" s="123">
        <v>1</v>
      </c>
    </row>
    <row r="48" spans="1:7" ht="15.75">
      <c r="A48" s="121">
        <v>43</v>
      </c>
      <c r="B48" s="122" t="s">
        <v>104</v>
      </c>
      <c r="C48" s="123">
        <v>218</v>
      </c>
      <c r="D48" s="123">
        <v>19</v>
      </c>
      <c r="E48" s="123">
        <f t="shared" si="0"/>
        <v>199</v>
      </c>
      <c r="F48" s="123">
        <v>131</v>
      </c>
      <c r="G48" s="123">
        <v>12</v>
      </c>
    </row>
    <row r="49" spans="1:7" ht="15.75">
      <c r="A49" s="121">
        <v>44</v>
      </c>
      <c r="B49" s="122" t="s">
        <v>105</v>
      </c>
      <c r="C49" s="123">
        <v>207</v>
      </c>
      <c r="D49" s="123">
        <v>356</v>
      </c>
      <c r="E49" s="123">
        <f t="shared" si="0"/>
        <v>-149</v>
      </c>
      <c r="F49" s="123">
        <v>32</v>
      </c>
      <c r="G49" s="123">
        <v>147</v>
      </c>
    </row>
    <row r="50" spans="1:7" ht="15.75">
      <c r="A50" s="121">
        <v>45</v>
      </c>
      <c r="B50" s="122" t="s">
        <v>106</v>
      </c>
      <c r="C50" s="123">
        <v>205</v>
      </c>
      <c r="D50" s="123">
        <v>2</v>
      </c>
      <c r="E50" s="123">
        <f t="shared" si="0"/>
        <v>203</v>
      </c>
      <c r="F50" s="123">
        <v>113</v>
      </c>
      <c r="G50" s="123">
        <v>0</v>
      </c>
    </row>
    <row r="51" spans="1:7" ht="15.75">
      <c r="A51" s="121">
        <v>46</v>
      </c>
      <c r="B51" s="122" t="s">
        <v>107</v>
      </c>
      <c r="C51" s="123">
        <v>191</v>
      </c>
      <c r="D51" s="123">
        <v>43</v>
      </c>
      <c r="E51" s="123">
        <f t="shared" si="0"/>
        <v>148</v>
      </c>
      <c r="F51" s="123">
        <v>26</v>
      </c>
      <c r="G51" s="123">
        <v>7</v>
      </c>
    </row>
    <row r="52" spans="1:7" ht="15.75">
      <c r="A52" s="121">
        <v>47</v>
      </c>
      <c r="B52" s="122" t="s">
        <v>108</v>
      </c>
      <c r="C52" s="123">
        <v>183</v>
      </c>
      <c r="D52" s="123">
        <v>5</v>
      </c>
      <c r="E52" s="123">
        <f t="shared" si="0"/>
        <v>178</v>
      </c>
      <c r="F52" s="123">
        <v>42</v>
      </c>
      <c r="G52" s="123">
        <v>0</v>
      </c>
    </row>
    <row r="53" spans="1:7" ht="15.75">
      <c r="A53" s="121">
        <v>48</v>
      </c>
      <c r="B53" s="122" t="s">
        <v>109</v>
      </c>
      <c r="C53" s="123">
        <v>174</v>
      </c>
      <c r="D53" s="123">
        <v>0</v>
      </c>
      <c r="E53" s="123">
        <f t="shared" si="0"/>
        <v>174</v>
      </c>
      <c r="F53" s="123">
        <v>87</v>
      </c>
      <c r="G53" s="123">
        <v>0</v>
      </c>
    </row>
    <row r="54" spans="1:7" ht="15.75">
      <c r="A54" s="121">
        <v>49</v>
      </c>
      <c r="B54" s="122" t="s">
        <v>110</v>
      </c>
      <c r="C54" s="123">
        <v>174</v>
      </c>
      <c r="D54" s="123">
        <v>12</v>
      </c>
      <c r="E54" s="123">
        <f t="shared" si="0"/>
        <v>162</v>
      </c>
      <c r="F54" s="123">
        <v>56</v>
      </c>
      <c r="G54" s="123">
        <v>3</v>
      </c>
    </row>
    <row r="55" spans="1:7" ht="15.75">
      <c r="A55" s="121">
        <v>50</v>
      </c>
      <c r="B55" s="122" t="s">
        <v>111</v>
      </c>
      <c r="C55" s="123">
        <v>171</v>
      </c>
      <c r="D55" s="123">
        <v>2</v>
      </c>
      <c r="E55" s="123">
        <f t="shared" si="0"/>
        <v>169</v>
      </c>
      <c r="F55" s="123">
        <v>79</v>
      </c>
      <c r="G55" s="123">
        <v>0</v>
      </c>
    </row>
  </sheetData>
  <mergeCells count="8">
    <mergeCell ref="A1:G1"/>
    <mergeCell ref="C2:E2"/>
    <mergeCell ref="A3:A4"/>
    <mergeCell ref="B3:B4"/>
    <mergeCell ref="C3:C4"/>
    <mergeCell ref="D3:D4"/>
    <mergeCell ref="E3:E4"/>
    <mergeCell ref="F3:G3"/>
  </mergeCells>
  <pageMargins left="0.27" right="0.17" top="0.37" bottom="0.25" header="0.31496062992125984" footer="0.19"/>
  <pageSetup paperSize="9" scale="9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2"/>
  <sheetViews>
    <sheetView zoomScaleNormal="100" zoomScaleSheetLayoutView="85" workbookViewId="0">
      <selection activeCell="I8" sqref="I8:I9"/>
    </sheetView>
  </sheetViews>
  <sheetFormatPr defaultColWidth="8.85546875" defaultRowHeight="12.75"/>
  <cols>
    <col min="1" max="1" width="35" style="130" customWidth="1"/>
    <col min="2" max="2" width="11.140625" style="147" customWidth="1"/>
    <col min="3" max="3" width="14" style="147" customWidth="1"/>
    <col min="4" max="4" width="15.42578125" style="147" customWidth="1"/>
    <col min="5" max="5" width="15.28515625" style="147" customWidth="1"/>
    <col min="6" max="6" width="17.5703125" style="147" customWidth="1"/>
    <col min="7" max="256" width="8.85546875" style="130"/>
    <col min="257" max="257" width="35" style="130" customWidth="1"/>
    <col min="258" max="258" width="11.140625" style="130" customWidth="1"/>
    <col min="259" max="259" width="14" style="130" customWidth="1"/>
    <col min="260" max="260" width="15.42578125" style="130" customWidth="1"/>
    <col min="261" max="261" width="15.28515625" style="130" customWidth="1"/>
    <col min="262" max="262" width="17.5703125" style="130" customWidth="1"/>
    <col min="263" max="512" width="8.85546875" style="130"/>
    <col min="513" max="513" width="35" style="130" customWidth="1"/>
    <col min="514" max="514" width="11.140625" style="130" customWidth="1"/>
    <col min="515" max="515" width="14" style="130" customWidth="1"/>
    <col min="516" max="516" width="15.42578125" style="130" customWidth="1"/>
    <col min="517" max="517" width="15.28515625" style="130" customWidth="1"/>
    <col min="518" max="518" width="17.5703125" style="130" customWidth="1"/>
    <col min="519" max="768" width="8.85546875" style="130"/>
    <col min="769" max="769" width="35" style="130" customWidth="1"/>
    <col min="770" max="770" width="11.140625" style="130" customWidth="1"/>
    <col min="771" max="771" width="14" style="130" customWidth="1"/>
    <col min="772" max="772" width="15.42578125" style="130" customWidth="1"/>
    <col min="773" max="773" width="15.28515625" style="130" customWidth="1"/>
    <col min="774" max="774" width="17.5703125" style="130" customWidth="1"/>
    <col min="775" max="1024" width="8.85546875" style="130"/>
    <col min="1025" max="1025" width="35" style="130" customWidth="1"/>
    <col min="1026" max="1026" width="11.140625" style="130" customWidth="1"/>
    <col min="1027" max="1027" width="14" style="130" customWidth="1"/>
    <col min="1028" max="1028" width="15.42578125" style="130" customWidth="1"/>
    <col min="1029" max="1029" width="15.28515625" style="130" customWidth="1"/>
    <col min="1030" max="1030" width="17.5703125" style="130" customWidth="1"/>
    <col min="1031" max="1280" width="8.85546875" style="130"/>
    <col min="1281" max="1281" width="35" style="130" customWidth="1"/>
    <col min="1282" max="1282" width="11.140625" style="130" customWidth="1"/>
    <col min="1283" max="1283" width="14" style="130" customWidth="1"/>
    <col min="1284" max="1284" width="15.42578125" style="130" customWidth="1"/>
    <col min="1285" max="1285" width="15.28515625" style="130" customWidth="1"/>
    <col min="1286" max="1286" width="17.5703125" style="130" customWidth="1"/>
    <col min="1287" max="1536" width="8.85546875" style="130"/>
    <col min="1537" max="1537" width="35" style="130" customWidth="1"/>
    <col min="1538" max="1538" width="11.140625" style="130" customWidth="1"/>
    <col min="1539" max="1539" width="14" style="130" customWidth="1"/>
    <col min="1540" max="1540" width="15.42578125" style="130" customWidth="1"/>
    <col min="1541" max="1541" width="15.28515625" style="130" customWidth="1"/>
    <col min="1542" max="1542" width="17.5703125" style="130" customWidth="1"/>
    <col min="1543" max="1792" width="8.85546875" style="130"/>
    <col min="1793" max="1793" width="35" style="130" customWidth="1"/>
    <col min="1794" max="1794" width="11.140625" style="130" customWidth="1"/>
    <col min="1795" max="1795" width="14" style="130" customWidth="1"/>
    <col min="1796" max="1796" width="15.42578125" style="130" customWidth="1"/>
    <col min="1797" max="1797" width="15.28515625" style="130" customWidth="1"/>
    <col min="1798" max="1798" width="17.5703125" style="130" customWidth="1"/>
    <col min="1799" max="2048" width="8.85546875" style="130"/>
    <col min="2049" max="2049" width="35" style="130" customWidth="1"/>
    <col min="2050" max="2050" width="11.140625" style="130" customWidth="1"/>
    <col min="2051" max="2051" width="14" style="130" customWidth="1"/>
    <col min="2052" max="2052" width="15.42578125" style="130" customWidth="1"/>
    <col min="2053" max="2053" width="15.28515625" style="130" customWidth="1"/>
    <col min="2054" max="2054" width="17.5703125" style="130" customWidth="1"/>
    <col min="2055" max="2304" width="8.85546875" style="130"/>
    <col min="2305" max="2305" width="35" style="130" customWidth="1"/>
    <col min="2306" max="2306" width="11.140625" style="130" customWidth="1"/>
    <col min="2307" max="2307" width="14" style="130" customWidth="1"/>
    <col min="2308" max="2308" width="15.42578125" style="130" customWidth="1"/>
    <col min="2309" max="2309" width="15.28515625" style="130" customWidth="1"/>
    <col min="2310" max="2310" width="17.5703125" style="130" customWidth="1"/>
    <col min="2311" max="2560" width="8.85546875" style="130"/>
    <col min="2561" max="2561" width="35" style="130" customWidth="1"/>
    <col min="2562" max="2562" width="11.140625" style="130" customWidth="1"/>
    <col min="2563" max="2563" width="14" style="130" customWidth="1"/>
    <col min="2564" max="2564" width="15.42578125" style="130" customWidth="1"/>
    <col min="2565" max="2565" width="15.28515625" style="130" customWidth="1"/>
    <col min="2566" max="2566" width="17.5703125" style="130" customWidth="1"/>
    <col min="2567" max="2816" width="8.85546875" style="130"/>
    <col min="2817" max="2817" width="35" style="130" customWidth="1"/>
    <col min="2818" max="2818" width="11.140625" style="130" customWidth="1"/>
    <col min="2819" max="2819" width="14" style="130" customWidth="1"/>
    <col min="2820" max="2820" width="15.42578125" style="130" customWidth="1"/>
    <col min="2821" max="2821" width="15.28515625" style="130" customWidth="1"/>
    <col min="2822" max="2822" width="17.5703125" style="130" customWidth="1"/>
    <col min="2823" max="3072" width="8.85546875" style="130"/>
    <col min="3073" max="3073" width="35" style="130" customWidth="1"/>
    <col min="3074" max="3074" width="11.140625" style="130" customWidth="1"/>
    <col min="3075" max="3075" width="14" style="130" customWidth="1"/>
    <col min="3076" max="3076" width="15.42578125" style="130" customWidth="1"/>
    <col min="3077" max="3077" width="15.28515625" style="130" customWidth="1"/>
    <col min="3078" max="3078" width="17.5703125" style="130" customWidth="1"/>
    <col min="3079" max="3328" width="8.85546875" style="130"/>
    <col min="3329" max="3329" width="35" style="130" customWidth="1"/>
    <col min="3330" max="3330" width="11.140625" style="130" customWidth="1"/>
    <col min="3331" max="3331" width="14" style="130" customWidth="1"/>
    <col min="3332" max="3332" width="15.42578125" style="130" customWidth="1"/>
    <col min="3333" max="3333" width="15.28515625" style="130" customWidth="1"/>
    <col min="3334" max="3334" width="17.5703125" style="130" customWidth="1"/>
    <col min="3335" max="3584" width="8.85546875" style="130"/>
    <col min="3585" max="3585" width="35" style="130" customWidth="1"/>
    <col min="3586" max="3586" width="11.140625" style="130" customWidth="1"/>
    <col min="3587" max="3587" width="14" style="130" customWidth="1"/>
    <col min="3588" max="3588" width="15.42578125" style="130" customWidth="1"/>
    <col min="3589" max="3589" width="15.28515625" style="130" customWidth="1"/>
    <col min="3590" max="3590" width="17.5703125" style="130" customWidth="1"/>
    <col min="3591" max="3840" width="8.85546875" style="130"/>
    <col min="3841" max="3841" width="35" style="130" customWidth="1"/>
    <col min="3842" max="3842" width="11.140625" style="130" customWidth="1"/>
    <col min="3843" max="3843" width="14" style="130" customWidth="1"/>
    <col min="3844" max="3844" width="15.42578125" style="130" customWidth="1"/>
    <col min="3845" max="3845" width="15.28515625" style="130" customWidth="1"/>
    <col min="3846" max="3846" width="17.5703125" style="130" customWidth="1"/>
    <col min="3847" max="4096" width="8.85546875" style="130"/>
    <col min="4097" max="4097" width="35" style="130" customWidth="1"/>
    <col min="4098" max="4098" width="11.140625" style="130" customWidth="1"/>
    <col min="4099" max="4099" width="14" style="130" customWidth="1"/>
    <col min="4100" max="4100" width="15.42578125" style="130" customWidth="1"/>
    <col min="4101" max="4101" width="15.28515625" style="130" customWidth="1"/>
    <col min="4102" max="4102" width="17.5703125" style="130" customWidth="1"/>
    <col min="4103" max="4352" width="8.85546875" style="130"/>
    <col min="4353" max="4353" width="35" style="130" customWidth="1"/>
    <col min="4354" max="4354" width="11.140625" style="130" customWidth="1"/>
    <col min="4355" max="4355" width="14" style="130" customWidth="1"/>
    <col min="4356" max="4356" width="15.42578125" style="130" customWidth="1"/>
    <col min="4357" max="4357" width="15.28515625" style="130" customWidth="1"/>
    <col min="4358" max="4358" width="17.5703125" style="130" customWidth="1"/>
    <col min="4359" max="4608" width="8.85546875" style="130"/>
    <col min="4609" max="4609" width="35" style="130" customWidth="1"/>
    <col min="4610" max="4610" width="11.140625" style="130" customWidth="1"/>
    <col min="4611" max="4611" width="14" style="130" customWidth="1"/>
    <col min="4612" max="4612" width="15.42578125" style="130" customWidth="1"/>
    <col min="4613" max="4613" width="15.28515625" style="130" customWidth="1"/>
    <col min="4614" max="4614" width="17.5703125" style="130" customWidth="1"/>
    <col min="4615" max="4864" width="8.85546875" style="130"/>
    <col min="4865" max="4865" width="35" style="130" customWidth="1"/>
    <col min="4866" max="4866" width="11.140625" style="130" customWidth="1"/>
    <col min="4867" max="4867" width="14" style="130" customWidth="1"/>
    <col min="4868" max="4868" width="15.42578125" style="130" customWidth="1"/>
    <col min="4869" max="4869" width="15.28515625" style="130" customWidth="1"/>
    <col min="4870" max="4870" width="17.5703125" style="130" customWidth="1"/>
    <col min="4871" max="5120" width="8.85546875" style="130"/>
    <col min="5121" max="5121" width="35" style="130" customWidth="1"/>
    <col min="5122" max="5122" width="11.140625" style="130" customWidth="1"/>
    <col min="5123" max="5123" width="14" style="130" customWidth="1"/>
    <col min="5124" max="5124" width="15.42578125" style="130" customWidth="1"/>
    <col min="5125" max="5125" width="15.28515625" style="130" customWidth="1"/>
    <col min="5126" max="5126" width="17.5703125" style="130" customWidth="1"/>
    <col min="5127" max="5376" width="8.85546875" style="130"/>
    <col min="5377" max="5377" width="35" style="130" customWidth="1"/>
    <col min="5378" max="5378" width="11.140625" style="130" customWidth="1"/>
    <col min="5379" max="5379" width="14" style="130" customWidth="1"/>
    <col min="5380" max="5380" width="15.42578125" style="130" customWidth="1"/>
    <col min="5381" max="5381" width="15.28515625" style="130" customWidth="1"/>
    <col min="5382" max="5382" width="17.5703125" style="130" customWidth="1"/>
    <col min="5383" max="5632" width="8.85546875" style="130"/>
    <col min="5633" max="5633" width="35" style="130" customWidth="1"/>
    <col min="5634" max="5634" width="11.140625" style="130" customWidth="1"/>
    <col min="5635" max="5635" width="14" style="130" customWidth="1"/>
    <col min="5636" max="5636" width="15.42578125" style="130" customWidth="1"/>
    <col min="5637" max="5637" width="15.28515625" style="130" customWidth="1"/>
    <col min="5638" max="5638" width="17.5703125" style="130" customWidth="1"/>
    <col min="5639" max="5888" width="8.85546875" style="130"/>
    <col min="5889" max="5889" width="35" style="130" customWidth="1"/>
    <col min="5890" max="5890" width="11.140625" style="130" customWidth="1"/>
    <col min="5891" max="5891" width="14" style="130" customWidth="1"/>
    <col min="5892" max="5892" width="15.42578125" style="130" customWidth="1"/>
    <col min="5893" max="5893" width="15.28515625" style="130" customWidth="1"/>
    <col min="5894" max="5894" width="17.5703125" style="130" customWidth="1"/>
    <col min="5895" max="6144" width="8.85546875" style="130"/>
    <col min="6145" max="6145" width="35" style="130" customWidth="1"/>
    <col min="6146" max="6146" width="11.140625" style="130" customWidth="1"/>
    <col min="6147" max="6147" width="14" style="130" customWidth="1"/>
    <col min="6148" max="6148" width="15.42578125" style="130" customWidth="1"/>
    <col min="6149" max="6149" width="15.28515625" style="130" customWidth="1"/>
    <col min="6150" max="6150" width="17.5703125" style="130" customWidth="1"/>
    <col min="6151" max="6400" width="8.85546875" style="130"/>
    <col min="6401" max="6401" width="35" style="130" customWidth="1"/>
    <col min="6402" max="6402" width="11.140625" style="130" customWidth="1"/>
    <col min="6403" max="6403" width="14" style="130" customWidth="1"/>
    <col min="6404" max="6404" width="15.42578125" style="130" customWidth="1"/>
    <col min="6405" max="6405" width="15.28515625" style="130" customWidth="1"/>
    <col min="6406" max="6406" width="17.5703125" style="130" customWidth="1"/>
    <col min="6407" max="6656" width="8.85546875" style="130"/>
    <col min="6657" max="6657" width="35" style="130" customWidth="1"/>
    <col min="6658" max="6658" width="11.140625" style="130" customWidth="1"/>
    <col min="6659" max="6659" width="14" style="130" customWidth="1"/>
    <col min="6660" max="6660" width="15.42578125" style="130" customWidth="1"/>
    <col min="6661" max="6661" width="15.28515625" style="130" customWidth="1"/>
    <col min="6662" max="6662" width="17.5703125" style="130" customWidth="1"/>
    <col min="6663" max="6912" width="8.85546875" style="130"/>
    <col min="6913" max="6913" width="35" style="130" customWidth="1"/>
    <col min="6914" max="6914" width="11.140625" style="130" customWidth="1"/>
    <col min="6915" max="6915" width="14" style="130" customWidth="1"/>
    <col min="6916" max="6916" width="15.42578125" style="130" customWidth="1"/>
    <col min="6917" max="6917" width="15.28515625" style="130" customWidth="1"/>
    <col min="6918" max="6918" width="17.5703125" style="130" customWidth="1"/>
    <col min="6919" max="7168" width="8.85546875" style="130"/>
    <col min="7169" max="7169" width="35" style="130" customWidth="1"/>
    <col min="7170" max="7170" width="11.140625" style="130" customWidth="1"/>
    <col min="7171" max="7171" width="14" style="130" customWidth="1"/>
    <col min="7172" max="7172" width="15.42578125" style="130" customWidth="1"/>
    <col min="7173" max="7173" width="15.28515625" style="130" customWidth="1"/>
    <col min="7174" max="7174" width="17.5703125" style="130" customWidth="1"/>
    <col min="7175" max="7424" width="8.85546875" style="130"/>
    <col min="7425" max="7425" width="35" style="130" customWidth="1"/>
    <col min="7426" max="7426" width="11.140625" style="130" customWidth="1"/>
    <col min="7427" max="7427" width="14" style="130" customWidth="1"/>
    <col min="7428" max="7428" width="15.42578125" style="130" customWidth="1"/>
    <col min="7429" max="7429" width="15.28515625" style="130" customWidth="1"/>
    <col min="7430" max="7430" width="17.5703125" style="130" customWidth="1"/>
    <col min="7431" max="7680" width="8.85546875" style="130"/>
    <col min="7681" max="7681" width="35" style="130" customWidth="1"/>
    <col min="7682" max="7682" width="11.140625" style="130" customWidth="1"/>
    <col min="7683" max="7683" width="14" style="130" customWidth="1"/>
    <col min="7684" max="7684" width="15.42578125" style="130" customWidth="1"/>
    <col min="7685" max="7685" width="15.28515625" style="130" customWidth="1"/>
    <col min="7686" max="7686" width="17.5703125" style="130" customWidth="1"/>
    <col min="7687" max="7936" width="8.85546875" style="130"/>
    <col min="7937" max="7937" width="35" style="130" customWidth="1"/>
    <col min="7938" max="7938" width="11.140625" style="130" customWidth="1"/>
    <col min="7939" max="7939" width="14" style="130" customWidth="1"/>
    <col min="7940" max="7940" width="15.42578125" style="130" customWidth="1"/>
    <col min="7941" max="7941" width="15.28515625" style="130" customWidth="1"/>
    <col min="7942" max="7942" width="17.5703125" style="130" customWidth="1"/>
    <col min="7943" max="8192" width="8.85546875" style="130"/>
    <col min="8193" max="8193" width="35" style="130" customWidth="1"/>
    <col min="8194" max="8194" width="11.140625" style="130" customWidth="1"/>
    <col min="8195" max="8195" width="14" style="130" customWidth="1"/>
    <col min="8196" max="8196" width="15.42578125" style="130" customWidth="1"/>
    <col min="8197" max="8197" width="15.28515625" style="130" customWidth="1"/>
    <col min="8198" max="8198" width="17.5703125" style="130" customWidth="1"/>
    <col min="8199" max="8448" width="8.85546875" style="130"/>
    <col min="8449" max="8449" width="35" style="130" customWidth="1"/>
    <col min="8450" max="8450" width="11.140625" style="130" customWidth="1"/>
    <col min="8451" max="8451" width="14" style="130" customWidth="1"/>
    <col min="8452" max="8452" width="15.42578125" style="130" customWidth="1"/>
    <col min="8453" max="8453" width="15.28515625" style="130" customWidth="1"/>
    <col min="8454" max="8454" width="17.5703125" style="130" customWidth="1"/>
    <col min="8455" max="8704" width="8.85546875" style="130"/>
    <col min="8705" max="8705" width="35" style="130" customWidth="1"/>
    <col min="8706" max="8706" width="11.140625" style="130" customWidth="1"/>
    <col min="8707" max="8707" width="14" style="130" customWidth="1"/>
    <col min="8708" max="8708" width="15.42578125" style="130" customWidth="1"/>
    <col min="8709" max="8709" width="15.28515625" style="130" customWidth="1"/>
    <col min="8710" max="8710" width="17.5703125" style="130" customWidth="1"/>
    <col min="8711" max="8960" width="8.85546875" style="130"/>
    <col min="8961" max="8961" width="35" style="130" customWidth="1"/>
    <col min="8962" max="8962" width="11.140625" style="130" customWidth="1"/>
    <col min="8963" max="8963" width="14" style="130" customWidth="1"/>
    <col min="8964" max="8964" width="15.42578125" style="130" customWidth="1"/>
    <col min="8965" max="8965" width="15.28515625" style="130" customWidth="1"/>
    <col min="8966" max="8966" width="17.5703125" style="130" customWidth="1"/>
    <col min="8967" max="9216" width="8.85546875" style="130"/>
    <col min="9217" max="9217" width="35" style="130" customWidth="1"/>
    <col min="9218" max="9218" width="11.140625" style="130" customWidth="1"/>
    <col min="9219" max="9219" width="14" style="130" customWidth="1"/>
    <col min="9220" max="9220" width="15.42578125" style="130" customWidth="1"/>
    <col min="9221" max="9221" width="15.28515625" style="130" customWidth="1"/>
    <col min="9222" max="9222" width="17.5703125" style="130" customWidth="1"/>
    <col min="9223" max="9472" width="8.85546875" style="130"/>
    <col min="9473" max="9473" width="35" style="130" customWidth="1"/>
    <col min="9474" max="9474" width="11.140625" style="130" customWidth="1"/>
    <col min="9475" max="9475" width="14" style="130" customWidth="1"/>
    <col min="9476" max="9476" width="15.42578125" style="130" customWidth="1"/>
    <col min="9477" max="9477" width="15.28515625" style="130" customWidth="1"/>
    <col min="9478" max="9478" width="17.5703125" style="130" customWidth="1"/>
    <col min="9479" max="9728" width="8.85546875" style="130"/>
    <col min="9729" max="9729" width="35" style="130" customWidth="1"/>
    <col min="9730" max="9730" width="11.140625" style="130" customWidth="1"/>
    <col min="9731" max="9731" width="14" style="130" customWidth="1"/>
    <col min="9732" max="9732" width="15.42578125" style="130" customWidth="1"/>
    <col min="9733" max="9733" width="15.28515625" style="130" customWidth="1"/>
    <col min="9734" max="9734" width="17.5703125" style="130" customWidth="1"/>
    <col min="9735" max="9984" width="8.85546875" style="130"/>
    <col min="9985" max="9985" width="35" style="130" customWidth="1"/>
    <col min="9986" max="9986" width="11.140625" style="130" customWidth="1"/>
    <col min="9987" max="9987" width="14" style="130" customWidth="1"/>
    <col min="9988" max="9988" width="15.42578125" style="130" customWidth="1"/>
    <col min="9989" max="9989" width="15.28515625" style="130" customWidth="1"/>
    <col min="9990" max="9990" width="17.5703125" style="130" customWidth="1"/>
    <col min="9991" max="10240" width="8.85546875" style="130"/>
    <col min="10241" max="10241" width="35" style="130" customWidth="1"/>
    <col min="10242" max="10242" width="11.140625" style="130" customWidth="1"/>
    <col min="10243" max="10243" width="14" style="130" customWidth="1"/>
    <col min="10244" max="10244" width="15.42578125" style="130" customWidth="1"/>
    <col min="10245" max="10245" width="15.28515625" style="130" customWidth="1"/>
    <col min="10246" max="10246" width="17.5703125" style="130" customWidth="1"/>
    <col min="10247" max="10496" width="8.85546875" style="130"/>
    <col min="10497" max="10497" width="35" style="130" customWidth="1"/>
    <col min="10498" max="10498" width="11.140625" style="130" customWidth="1"/>
    <col min="10499" max="10499" width="14" style="130" customWidth="1"/>
    <col min="10500" max="10500" width="15.42578125" style="130" customWidth="1"/>
    <col min="10501" max="10501" width="15.28515625" style="130" customWidth="1"/>
    <col min="10502" max="10502" width="17.5703125" style="130" customWidth="1"/>
    <col min="10503" max="10752" width="8.85546875" style="130"/>
    <col min="10753" max="10753" width="35" style="130" customWidth="1"/>
    <col min="10754" max="10754" width="11.140625" style="130" customWidth="1"/>
    <col min="10755" max="10755" width="14" style="130" customWidth="1"/>
    <col min="10756" max="10756" width="15.42578125" style="130" customWidth="1"/>
    <col min="10757" max="10757" width="15.28515625" style="130" customWidth="1"/>
    <col min="10758" max="10758" width="17.5703125" style="130" customWidth="1"/>
    <col min="10759" max="11008" width="8.85546875" style="130"/>
    <col min="11009" max="11009" width="35" style="130" customWidth="1"/>
    <col min="11010" max="11010" width="11.140625" style="130" customWidth="1"/>
    <col min="11011" max="11011" width="14" style="130" customWidth="1"/>
    <col min="11012" max="11012" width="15.42578125" style="130" customWidth="1"/>
    <col min="11013" max="11013" width="15.28515625" style="130" customWidth="1"/>
    <col min="11014" max="11014" width="17.5703125" style="130" customWidth="1"/>
    <col min="11015" max="11264" width="8.85546875" style="130"/>
    <col min="11265" max="11265" width="35" style="130" customWidth="1"/>
    <col min="11266" max="11266" width="11.140625" style="130" customWidth="1"/>
    <col min="11267" max="11267" width="14" style="130" customWidth="1"/>
    <col min="11268" max="11268" width="15.42578125" style="130" customWidth="1"/>
    <col min="11269" max="11269" width="15.28515625" style="130" customWidth="1"/>
    <col min="11270" max="11270" width="17.5703125" style="130" customWidth="1"/>
    <col min="11271" max="11520" width="8.85546875" style="130"/>
    <col min="11521" max="11521" width="35" style="130" customWidth="1"/>
    <col min="11522" max="11522" width="11.140625" style="130" customWidth="1"/>
    <col min="11523" max="11523" width="14" style="130" customWidth="1"/>
    <col min="11524" max="11524" width="15.42578125" style="130" customWidth="1"/>
    <col min="11525" max="11525" width="15.28515625" style="130" customWidth="1"/>
    <col min="11526" max="11526" width="17.5703125" style="130" customWidth="1"/>
    <col min="11527" max="11776" width="8.85546875" style="130"/>
    <col min="11777" max="11777" width="35" style="130" customWidth="1"/>
    <col min="11778" max="11778" width="11.140625" style="130" customWidth="1"/>
    <col min="11779" max="11779" width="14" style="130" customWidth="1"/>
    <col min="11780" max="11780" width="15.42578125" style="130" customWidth="1"/>
    <col min="11781" max="11781" width="15.28515625" style="130" customWidth="1"/>
    <col min="11782" max="11782" width="17.5703125" style="130" customWidth="1"/>
    <col min="11783" max="12032" width="8.85546875" style="130"/>
    <col min="12033" max="12033" width="35" style="130" customWidth="1"/>
    <col min="12034" max="12034" width="11.140625" style="130" customWidth="1"/>
    <col min="12035" max="12035" width="14" style="130" customWidth="1"/>
    <col min="12036" max="12036" width="15.42578125" style="130" customWidth="1"/>
    <col min="12037" max="12037" width="15.28515625" style="130" customWidth="1"/>
    <col min="12038" max="12038" width="17.5703125" style="130" customWidth="1"/>
    <col min="12039" max="12288" width="8.85546875" style="130"/>
    <col min="12289" max="12289" width="35" style="130" customWidth="1"/>
    <col min="12290" max="12290" width="11.140625" style="130" customWidth="1"/>
    <col min="12291" max="12291" width="14" style="130" customWidth="1"/>
    <col min="12292" max="12292" width="15.42578125" style="130" customWidth="1"/>
    <col min="12293" max="12293" width="15.28515625" style="130" customWidth="1"/>
    <col min="12294" max="12294" width="17.5703125" style="130" customWidth="1"/>
    <col min="12295" max="12544" width="8.85546875" style="130"/>
    <col min="12545" max="12545" width="35" style="130" customWidth="1"/>
    <col min="12546" max="12546" width="11.140625" style="130" customWidth="1"/>
    <col min="12547" max="12547" width="14" style="130" customWidth="1"/>
    <col min="12548" max="12548" width="15.42578125" style="130" customWidth="1"/>
    <col min="12549" max="12549" width="15.28515625" style="130" customWidth="1"/>
    <col min="12550" max="12550" width="17.5703125" style="130" customWidth="1"/>
    <col min="12551" max="12800" width="8.85546875" style="130"/>
    <col min="12801" max="12801" width="35" style="130" customWidth="1"/>
    <col min="12802" max="12802" width="11.140625" style="130" customWidth="1"/>
    <col min="12803" max="12803" width="14" style="130" customWidth="1"/>
    <col min="12804" max="12804" width="15.42578125" style="130" customWidth="1"/>
    <col min="12805" max="12805" width="15.28515625" style="130" customWidth="1"/>
    <col min="12806" max="12806" width="17.5703125" style="130" customWidth="1"/>
    <col min="12807" max="13056" width="8.85546875" style="130"/>
    <col min="13057" max="13057" width="35" style="130" customWidth="1"/>
    <col min="13058" max="13058" width="11.140625" style="130" customWidth="1"/>
    <col min="13059" max="13059" width="14" style="130" customWidth="1"/>
    <col min="13060" max="13060" width="15.42578125" style="130" customWidth="1"/>
    <col min="13061" max="13061" width="15.28515625" style="130" customWidth="1"/>
    <col min="13062" max="13062" width="17.5703125" style="130" customWidth="1"/>
    <col min="13063" max="13312" width="8.85546875" style="130"/>
    <col min="13313" max="13313" width="35" style="130" customWidth="1"/>
    <col min="13314" max="13314" width="11.140625" style="130" customWidth="1"/>
    <col min="13315" max="13315" width="14" style="130" customWidth="1"/>
    <col min="13316" max="13316" width="15.42578125" style="130" customWidth="1"/>
    <col min="13317" max="13317" width="15.28515625" style="130" customWidth="1"/>
    <col min="13318" max="13318" width="17.5703125" style="130" customWidth="1"/>
    <col min="13319" max="13568" width="8.85546875" style="130"/>
    <col min="13569" max="13569" width="35" style="130" customWidth="1"/>
    <col min="13570" max="13570" width="11.140625" style="130" customWidth="1"/>
    <col min="13571" max="13571" width="14" style="130" customWidth="1"/>
    <col min="13572" max="13572" width="15.42578125" style="130" customWidth="1"/>
    <col min="13573" max="13573" width="15.28515625" style="130" customWidth="1"/>
    <col min="13574" max="13574" width="17.5703125" style="130" customWidth="1"/>
    <col min="13575" max="13824" width="8.85546875" style="130"/>
    <col min="13825" max="13825" width="35" style="130" customWidth="1"/>
    <col min="13826" max="13826" width="11.140625" style="130" customWidth="1"/>
    <col min="13827" max="13827" width="14" style="130" customWidth="1"/>
    <col min="13828" max="13828" width="15.42578125" style="130" customWidth="1"/>
    <col min="13829" max="13829" width="15.28515625" style="130" customWidth="1"/>
    <col min="13830" max="13830" width="17.5703125" style="130" customWidth="1"/>
    <col min="13831" max="14080" width="8.85546875" style="130"/>
    <col min="14081" max="14081" width="35" style="130" customWidth="1"/>
    <col min="14082" max="14082" width="11.140625" style="130" customWidth="1"/>
    <col min="14083" max="14083" width="14" style="130" customWidth="1"/>
    <col min="14084" max="14084" width="15.42578125" style="130" customWidth="1"/>
    <col min="14085" max="14085" width="15.28515625" style="130" customWidth="1"/>
    <col min="14086" max="14086" width="17.5703125" style="130" customWidth="1"/>
    <col min="14087" max="14336" width="8.85546875" style="130"/>
    <col min="14337" max="14337" width="35" style="130" customWidth="1"/>
    <col min="14338" max="14338" width="11.140625" style="130" customWidth="1"/>
    <col min="14339" max="14339" width="14" style="130" customWidth="1"/>
    <col min="14340" max="14340" width="15.42578125" style="130" customWidth="1"/>
    <col min="14341" max="14341" width="15.28515625" style="130" customWidth="1"/>
    <col min="14342" max="14342" width="17.5703125" style="130" customWidth="1"/>
    <col min="14343" max="14592" width="8.85546875" style="130"/>
    <col min="14593" max="14593" width="35" style="130" customWidth="1"/>
    <col min="14594" max="14594" width="11.140625" style="130" customWidth="1"/>
    <col min="14595" max="14595" width="14" style="130" customWidth="1"/>
    <col min="14596" max="14596" width="15.42578125" style="130" customWidth="1"/>
    <col min="14597" max="14597" width="15.28515625" style="130" customWidth="1"/>
    <col min="14598" max="14598" width="17.5703125" style="130" customWidth="1"/>
    <col min="14599" max="14848" width="8.85546875" style="130"/>
    <col min="14849" max="14849" width="35" style="130" customWidth="1"/>
    <col min="14850" max="14850" width="11.140625" style="130" customWidth="1"/>
    <col min="14851" max="14851" width="14" style="130" customWidth="1"/>
    <col min="14852" max="14852" width="15.42578125" style="130" customWidth="1"/>
    <col min="14853" max="14853" width="15.28515625" style="130" customWidth="1"/>
    <col min="14854" max="14854" width="17.5703125" style="130" customWidth="1"/>
    <col min="14855" max="15104" width="8.85546875" style="130"/>
    <col min="15105" max="15105" width="35" style="130" customWidth="1"/>
    <col min="15106" max="15106" width="11.140625" style="130" customWidth="1"/>
    <col min="15107" max="15107" width="14" style="130" customWidth="1"/>
    <col min="15108" max="15108" width="15.42578125" style="130" customWidth="1"/>
    <col min="15109" max="15109" width="15.28515625" style="130" customWidth="1"/>
    <col min="15110" max="15110" width="17.5703125" style="130" customWidth="1"/>
    <col min="15111" max="15360" width="8.85546875" style="130"/>
    <col min="15361" max="15361" width="35" style="130" customWidth="1"/>
    <col min="15362" max="15362" width="11.140625" style="130" customWidth="1"/>
    <col min="15363" max="15363" width="14" style="130" customWidth="1"/>
    <col min="15364" max="15364" width="15.42578125" style="130" customWidth="1"/>
    <col min="15365" max="15365" width="15.28515625" style="130" customWidth="1"/>
    <col min="15366" max="15366" width="17.5703125" style="130" customWidth="1"/>
    <col min="15367" max="15616" width="8.85546875" style="130"/>
    <col min="15617" max="15617" width="35" style="130" customWidth="1"/>
    <col min="15618" max="15618" width="11.140625" style="130" customWidth="1"/>
    <col min="15619" max="15619" width="14" style="130" customWidth="1"/>
    <col min="15620" max="15620" width="15.42578125" style="130" customWidth="1"/>
    <col min="15621" max="15621" width="15.28515625" style="130" customWidth="1"/>
    <col min="15622" max="15622" width="17.5703125" style="130" customWidth="1"/>
    <col min="15623" max="15872" width="8.85546875" style="130"/>
    <col min="15873" max="15873" width="35" style="130" customWidth="1"/>
    <col min="15874" max="15874" width="11.140625" style="130" customWidth="1"/>
    <col min="15875" max="15875" width="14" style="130" customWidth="1"/>
    <col min="15876" max="15876" width="15.42578125" style="130" customWidth="1"/>
    <col min="15877" max="15877" width="15.28515625" style="130" customWidth="1"/>
    <col min="15878" max="15878" width="17.5703125" style="130" customWidth="1"/>
    <col min="15879" max="16128" width="8.85546875" style="130"/>
    <col min="16129" max="16129" width="35" style="130" customWidth="1"/>
    <col min="16130" max="16130" width="11.140625" style="130" customWidth="1"/>
    <col min="16131" max="16131" width="14" style="130" customWidth="1"/>
    <col min="16132" max="16132" width="15.42578125" style="130" customWidth="1"/>
    <col min="16133" max="16133" width="15.28515625" style="130" customWidth="1"/>
    <col min="16134" max="16134" width="17.5703125" style="130" customWidth="1"/>
    <col min="16135" max="16384" width="8.85546875" style="130"/>
  </cols>
  <sheetData>
    <row r="1" spans="1:13" s="129" customFormat="1" ht="35.25" customHeight="1">
      <c r="A1" s="196" t="s">
        <v>165</v>
      </c>
      <c r="B1" s="196"/>
      <c r="C1" s="196"/>
      <c r="D1" s="196"/>
      <c r="E1" s="196"/>
      <c r="F1" s="196"/>
    </row>
    <row r="2" spans="1:13" s="129" customFormat="1" ht="20.25" customHeight="1">
      <c r="A2" s="197" t="s">
        <v>166</v>
      </c>
      <c r="B2" s="197"/>
      <c r="C2" s="197"/>
      <c r="D2" s="197"/>
      <c r="E2" s="197"/>
      <c r="F2" s="197"/>
    </row>
    <row r="3" spans="1:13" ht="12" customHeight="1"/>
    <row r="4" spans="1:13" ht="18.75" customHeight="1">
      <c r="A4" s="198" t="s">
        <v>56</v>
      </c>
      <c r="B4" s="199" t="s">
        <v>167</v>
      </c>
      <c r="C4" s="200" t="s">
        <v>168</v>
      </c>
      <c r="D4" s="200" t="s">
        <v>59</v>
      </c>
      <c r="E4" s="201" t="s">
        <v>60</v>
      </c>
      <c r="F4" s="201"/>
    </row>
    <row r="5" spans="1:13" ht="18.75" customHeight="1">
      <c r="A5" s="198"/>
      <c r="B5" s="199"/>
      <c r="C5" s="200"/>
      <c r="D5" s="200"/>
      <c r="E5" s="199" t="s">
        <v>167</v>
      </c>
      <c r="F5" s="199" t="s">
        <v>168</v>
      </c>
    </row>
    <row r="6" spans="1:13" ht="58.5" customHeight="1">
      <c r="A6" s="198"/>
      <c r="B6" s="199"/>
      <c r="C6" s="200"/>
      <c r="D6" s="200"/>
      <c r="E6" s="199"/>
      <c r="F6" s="199"/>
    </row>
    <row r="7" spans="1:13">
      <c r="A7" s="120" t="s">
        <v>169</v>
      </c>
      <c r="B7" s="148">
        <v>1</v>
      </c>
      <c r="C7" s="148">
        <v>3</v>
      </c>
      <c r="D7" s="148">
        <v>4</v>
      </c>
      <c r="E7" s="148">
        <v>5</v>
      </c>
      <c r="F7" s="148">
        <v>6</v>
      </c>
    </row>
    <row r="8" spans="1:13" ht="27" customHeight="1">
      <c r="A8" s="192" t="s">
        <v>170</v>
      </c>
      <c r="B8" s="192"/>
      <c r="C8" s="192"/>
      <c r="D8" s="192"/>
      <c r="E8" s="192"/>
      <c r="F8" s="192"/>
      <c r="M8" s="149"/>
    </row>
    <row r="9" spans="1:13" ht="15.75">
      <c r="A9" s="150" t="s">
        <v>171</v>
      </c>
      <c r="B9" s="151">
        <v>584</v>
      </c>
      <c r="C9" s="151">
        <v>373</v>
      </c>
      <c r="D9" s="152">
        <v>211</v>
      </c>
      <c r="E9" s="151">
        <v>26</v>
      </c>
      <c r="F9" s="151">
        <v>157</v>
      </c>
      <c r="M9" s="149"/>
    </row>
    <row r="10" spans="1:13" ht="15.75">
      <c r="A10" s="150" t="s">
        <v>83</v>
      </c>
      <c r="B10" s="151">
        <v>389</v>
      </c>
      <c r="C10" s="151">
        <v>389</v>
      </c>
      <c r="D10" s="152">
        <v>0</v>
      </c>
      <c r="E10" s="151">
        <v>35</v>
      </c>
      <c r="F10" s="151">
        <v>144</v>
      </c>
    </row>
    <row r="11" spans="1:13" ht="15.75">
      <c r="A11" s="150" t="s">
        <v>172</v>
      </c>
      <c r="B11" s="151">
        <v>262</v>
      </c>
      <c r="C11" s="151">
        <v>586</v>
      </c>
      <c r="D11" s="152">
        <v>-324</v>
      </c>
      <c r="E11" s="151">
        <v>25</v>
      </c>
      <c r="F11" s="151">
        <v>293</v>
      </c>
    </row>
    <row r="12" spans="1:13" ht="15.75">
      <c r="A12" s="150" t="s">
        <v>105</v>
      </c>
      <c r="B12" s="151">
        <v>207</v>
      </c>
      <c r="C12" s="151">
        <v>356</v>
      </c>
      <c r="D12" s="152">
        <v>-149</v>
      </c>
      <c r="E12" s="151">
        <v>32</v>
      </c>
      <c r="F12" s="151">
        <v>147</v>
      </c>
    </row>
    <row r="13" spans="1:13" ht="15.75">
      <c r="A13" s="150" t="s">
        <v>173</v>
      </c>
      <c r="B13" s="151">
        <v>150</v>
      </c>
      <c r="C13" s="151">
        <v>256</v>
      </c>
      <c r="D13" s="152">
        <v>-106</v>
      </c>
      <c r="E13" s="151">
        <v>13</v>
      </c>
      <c r="F13" s="151">
        <v>103</v>
      </c>
    </row>
    <row r="14" spans="1:13" ht="15.75">
      <c r="A14" s="150" t="s">
        <v>174</v>
      </c>
      <c r="B14" s="151">
        <v>123</v>
      </c>
      <c r="C14" s="151">
        <v>31</v>
      </c>
      <c r="D14" s="152">
        <v>92</v>
      </c>
      <c r="E14" s="151">
        <v>27</v>
      </c>
      <c r="F14" s="151">
        <v>7</v>
      </c>
    </row>
    <row r="15" spans="1:13" ht="15.75">
      <c r="A15" s="150" t="s">
        <v>175</v>
      </c>
      <c r="B15" s="151">
        <v>121</v>
      </c>
      <c r="C15" s="151">
        <v>388</v>
      </c>
      <c r="D15" s="152">
        <v>-267</v>
      </c>
      <c r="E15" s="151">
        <v>7</v>
      </c>
      <c r="F15" s="151">
        <v>174</v>
      </c>
    </row>
    <row r="16" spans="1:13" ht="15.75">
      <c r="A16" s="150" t="s">
        <v>176</v>
      </c>
      <c r="B16" s="151">
        <v>121</v>
      </c>
      <c r="C16" s="151">
        <v>267</v>
      </c>
      <c r="D16" s="152">
        <v>-146</v>
      </c>
      <c r="E16" s="151">
        <v>22</v>
      </c>
      <c r="F16" s="151">
        <v>116</v>
      </c>
    </row>
    <row r="17" spans="1:6" ht="15.75">
      <c r="A17" s="150" t="s">
        <v>177</v>
      </c>
      <c r="B17" s="151">
        <v>92</v>
      </c>
      <c r="C17" s="151">
        <v>188</v>
      </c>
      <c r="D17" s="152">
        <v>-96</v>
      </c>
      <c r="E17" s="151">
        <v>2</v>
      </c>
      <c r="F17" s="151">
        <v>75</v>
      </c>
    </row>
    <row r="18" spans="1:6" ht="15.75">
      <c r="A18" s="150" t="s">
        <v>178</v>
      </c>
      <c r="B18" s="151">
        <v>86</v>
      </c>
      <c r="C18" s="151">
        <v>619</v>
      </c>
      <c r="D18" s="152">
        <v>-533</v>
      </c>
      <c r="E18" s="151">
        <v>1</v>
      </c>
      <c r="F18" s="151">
        <v>294</v>
      </c>
    </row>
    <row r="19" spans="1:6" ht="15.75">
      <c r="A19" s="150" t="s">
        <v>179</v>
      </c>
      <c r="B19" s="151">
        <v>60</v>
      </c>
      <c r="C19" s="151">
        <v>34</v>
      </c>
      <c r="D19" s="152">
        <v>26</v>
      </c>
      <c r="E19" s="151">
        <v>16</v>
      </c>
      <c r="F19" s="151">
        <v>19</v>
      </c>
    </row>
    <row r="20" spans="1:6" ht="15.75">
      <c r="A20" s="150" t="s">
        <v>180</v>
      </c>
      <c r="B20" s="151">
        <v>57</v>
      </c>
      <c r="C20" s="151">
        <v>30</v>
      </c>
      <c r="D20" s="152">
        <v>27</v>
      </c>
      <c r="E20" s="151">
        <v>17</v>
      </c>
      <c r="F20" s="151">
        <v>14</v>
      </c>
    </row>
    <row r="21" spans="1:6" ht="15.75">
      <c r="A21" s="150" t="s">
        <v>181</v>
      </c>
      <c r="B21" s="151">
        <v>56</v>
      </c>
      <c r="C21" s="151">
        <v>36</v>
      </c>
      <c r="D21" s="152">
        <v>20</v>
      </c>
      <c r="E21" s="151">
        <v>19</v>
      </c>
      <c r="F21" s="151">
        <v>15</v>
      </c>
    </row>
    <row r="22" spans="1:6" ht="15.75">
      <c r="A22" s="150" t="s">
        <v>182</v>
      </c>
      <c r="B22" s="151">
        <v>54</v>
      </c>
      <c r="C22" s="151">
        <v>107</v>
      </c>
      <c r="D22" s="152">
        <v>-53</v>
      </c>
      <c r="E22" s="151">
        <v>3</v>
      </c>
      <c r="F22" s="151">
        <v>51</v>
      </c>
    </row>
    <row r="23" spans="1:6" ht="15.75">
      <c r="A23" s="150" t="s">
        <v>183</v>
      </c>
      <c r="B23" s="151">
        <v>53</v>
      </c>
      <c r="C23" s="151">
        <v>34</v>
      </c>
      <c r="D23" s="152">
        <v>19</v>
      </c>
      <c r="E23" s="151">
        <v>13</v>
      </c>
      <c r="F23" s="151">
        <v>12</v>
      </c>
    </row>
    <row r="24" spans="1:6" ht="15.75">
      <c r="A24" s="150" t="s">
        <v>184</v>
      </c>
      <c r="B24" s="151">
        <v>51</v>
      </c>
      <c r="C24" s="151">
        <v>59</v>
      </c>
      <c r="D24" s="152">
        <v>-8</v>
      </c>
      <c r="E24" s="151">
        <v>7</v>
      </c>
      <c r="F24" s="151">
        <v>28</v>
      </c>
    </row>
    <row r="25" spans="1:6" ht="15" customHeight="1">
      <c r="A25" s="150" t="s">
        <v>185</v>
      </c>
      <c r="B25" s="151">
        <v>50</v>
      </c>
      <c r="C25" s="151">
        <v>69</v>
      </c>
      <c r="D25" s="152">
        <v>-19</v>
      </c>
      <c r="E25" s="151">
        <v>6</v>
      </c>
      <c r="F25" s="151">
        <v>32</v>
      </c>
    </row>
    <row r="26" spans="1:6" ht="30" customHeight="1">
      <c r="A26" s="192" t="s">
        <v>31</v>
      </c>
      <c r="B26" s="192"/>
      <c r="C26" s="192"/>
      <c r="D26" s="192"/>
      <c r="E26" s="192"/>
      <c r="F26" s="192"/>
    </row>
    <row r="27" spans="1:6" ht="15.75">
      <c r="A27" s="150" t="s">
        <v>73</v>
      </c>
      <c r="B27" s="151">
        <v>603</v>
      </c>
      <c r="C27" s="151">
        <v>377</v>
      </c>
      <c r="D27" s="152">
        <v>226</v>
      </c>
      <c r="E27" s="151">
        <v>138</v>
      </c>
      <c r="F27" s="151">
        <v>144</v>
      </c>
    </row>
    <row r="28" spans="1:6" ht="15.75">
      <c r="A28" s="150" t="s">
        <v>75</v>
      </c>
      <c r="B28" s="151">
        <v>596</v>
      </c>
      <c r="C28" s="151">
        <v>330</v>
      </c>
      <c r="D28" s="152">
        <v>266</v>
      </c>
      <c r="E28" s="151">
        <v>4</v>
      </c>
      <c r="F28" s="151">
        <v>174</v>
      </c>
    </row>
    <row r="29" spans="1:6" ht="15.75">
      <c r="A29" s="150" t="s">
        <v>80</v>
      </c>
      <c r="B29" s="151">
        <v>461</v>
      </c>
      <c r="C29" s="151">
        <v>271</v>
      </c>
      <c r="D29" s="152">
        <v>190</v>
      </c>
      <c r="E29" s="151">
        <v>97</v>
      </c>
      <c r="F29" s="151">
        <v>105</v>
      </c>
    </row>
    <row r="30" spans="1:6" ht="15.75">
      <c r="A30" s="150" t="s">
        <v>186</v>
      </c>
      <c r="B30" s="151">
        <v>252</v>
      </c>
      <c r="C30" s="151">
        <v>52</v>
      </c>
      <c r="D30" s="152">
        <v>200</v>
      </c>
      <c r="E30" s="151">
        <v>11</v>
      </c>
      <c r="F30" s="151">
        <v>28</v>
      </c>
    </row>
    <row r="31" spans="1:6" s="153" customFormat="1" ht="15.75">
      <c r="A31" s="150" t="s">
        <v>187</v>
      </c>
      <c r="B31" s="151">
        <v>241</v>
      </c>
      <c r="C31" s="151">
        <v>34</v>
      </c>
      <c r="D31" s="152">
        <v>207</v>
      </c>
      <c r="E31" s="151">
        <v>59</v>
      </c>
      <c r="F31" s="151">
        <v>20</v>
      </c>
    </row>
    <row r="32" spans="1:6" ht="15.75">
      <c r="A32" s="150" t="s">
        <v>188</v>
      </c>
      <c r="B32" s="151">
        <v>234</v>
      </c>
      <c r="C32" s="151">
        <v>10</v>
      </c>
      <c r="D32" s="152">
        <v>224</v>
      </c>
      <c r="E32" s="151">
        <v>36</v>
      </c>
      <c r="F32" s="151">
        <v>4</v>
      </c>
    </row>
    <row r="33" spans="1:6" ht="15.75">
      <c r="A33" s="150" t="s">
        <v>189</v>
      </c>
      <c r="B33" s="151">
        <v>166</v>
      </c>
      <c r="C33" s="151">
        <v>169</v>
      </c>
      <c r="D33" s="152">
        <v>-3</v>
      </c>
      <c r="E33" s="151">
        <v>23</v>
      </c>
      <c r="F33" s="151">
        <v>66</v>
      </c>
    </row>
    <row r="34" spans="1:6" ht="15.75">
      <c r="A34" s="150" t="s">
        <v>190</v>
      </c>
      <c r="B34" s="151">
        <v>146</v>
      </c>
      <c r="C34" s="151">
        <v>137</v>
      </c>
      <c r="D34" s="152">
        <v>9</v>
      </c>
      <c r="E34" s="151">
        <v>16</v>
      </c>
      <c r="F34" s="151">
        <v>49</v>
      </c>
    </row>
    <row r="35" spans="1:6" ht="15.75">
      <c r="A35" s="150" t="s">
        <v>187</v>
      </c>
      <c r="B35" s="151">
        <v>141</v>
      </c>
      <c r="C35" s="151">
        <v>7</v>
      </c>
      <c r="D35" s="152">
        <v>134</v>
      </c>
      <c r="E35" s="151">
        <v>41</v>
      </c>
      <c r="F35" s="151">
        <v>3</v>
      </c>
    </row>
    <row r="36" spans="1:6" ht="15.75">
      <c r="A36" s="150" t="s">
        <v>191</v>
      </c>
      <c r="B36" s="151">
        <v>91</v>
      </c>
      <c r="C36" s="151">
        <v>29</v>
      </c>
      <c r="D36" s="152">
        <v>62</v>
      </c>
      <c r="E36" s="151">
        <v>22</v>
      </c>
      <c r="F36" s="151">
        <v>9</v>
      </c>
    </row>
    <row r="37" spans="1:6" ht="15.75">
      <c r="A37" s="150" t="s">
        <v>192</v>
      </c>
      <c r="B37" s="151">
        <v>87</v>
      </c>
      <c r="C37" s="151">
        <v>19</v>
      </c>
      <c r="D37" s="152">
        <v>68</v>
      </c>
      <c r="E37" s="151">
        <v>22</v>
      </c>
      <c r="F37" s="151">
        <v>7</v>
      </c>
    </row>
    <row r="38" spans="1:6" ht="15.75">
      <c r="A38" s="150" t="s">
        <v>193</v>
      </c>
      <c r="B38" s="151">
        <v>75</v>
      </c>
      <c r="C38" s="151">
        <v>109</v>
      </c>
      <c r="D38" s="152">
        <v>-34</v>
      </c>
      <c r="E38" s="151">
        <v>4</v>
      </c>
      <c r="F38" s="151">
        <v>45</v>
      </c>
    </row>
    <row r="39" spans="1:6" ht="15.75">
      <c r="A39" s="150" t="s">
        <v>194</v>
      </c>
      <c r="B39" s="151">
        <v>69</v>
      </c>
      <c r="C39" s="151">
        <v>6</v>
      </c>
      <c r="D39" s="152">
        <v>63</v>
      </c>
      <c r="E39" s="151">
        <v>17</v>
      </c>
      <c r="F39" s="151">
        <v>4</v>
      </c>
    </row>
    <row r="40" spans="1:6" ht="15.75">
      <c r="A40" s="150" t="s">
        <v>195</v>
      </c>
      <c r="B40" s="151">
        <v>66</v>
      </c>
      <c r="C40" s="151">
        <v>32</v>
      </c>
      <c r="D40" s="152">
        <v>34</v>
      </c>
      <c r="E40" s="151">
        <v>15</v>
      </c>
      <c r="F40" s="151">
        <v>16</v>
      </c>
    </row>
    <row r="41" spans="1:6" ht="15.75">
      <c r="A41" s="150" t="s">
        <v>196</v>
      </c>
      <c r="B41" s="151">
        <v>65</v>
      </c>
      <c r="C41" s="151">
        <v>33</v>
      </c>
      <c r="D41" s="152">
        <v>32</v>
      </c>
      <c r="E41" s="151">
        <v>10</v>
      </c>
      <c r="F41" s="151">
        <v>12</v>
      </c>
    </row>
    <row r="42" spans="1:6" ht="15.75">
      <c r="A42" s="150" t="s">
        <v>197</v>
      </c>
      <c r="B42" s="151">
        <v>65</v>
      </c>
      <c r="C42" s="151">
        <v>5</v>
      </c>
      <c r="D42" s="152">
        <v>60</v>
      </c>
      <c r="E42" s="151">
        <v>11</v>
      </c>
      <c r="F42" s="151">
        <v>0</v>
      </c>
    </row>
    <row r="43" spans="1:6" ht="15.75">
      <c r="A43" s="150" t="s">
        <v>198</v>
      </c>
      <c r="B43" s="151">
        <v>65</v>
      </c>
      <c r="C43" s="151">
        <v>46</v>
      </c>
      <c r="D43" s="152">
        <v>19</v>
      </c>
      <c r="E43" s="151">
        <v>21</v>
      </c>
      <c r="F43" s="151">
        <v>24</v>
      </c>
    </row>
    <row r="44" spans="1:6" ht="18.75">
      <c r="A44" s="193" t="s">
        <v>32</v>
      </c>
      <c r="B44" s="194"/>
      <c r="C44" s="194"/>
      <c r="D44" s="194"/>
      <c r="E44" s="194"/>
      <c r="F44" s="195"/>
    </row>
    <row r="45" spans="1:6" ht="15.75">
      <c r="A45" s="150" t="s">
        <v>63</v>
      </c>
      <c r="B45" s="151">
        <v>2257</v>
      </c>
      <c r="C45" s="151">
        <v>1144</v>
      </c>
      <c r="D45" s="152">
        <v>1113</v>
      </c>
      <c r="E45" s="151">
        <v>217</v>
      </c>
      <c r="F45" s="151">
        <v>495</v>
      </c>
    </row>
    <row r="46" spans="1:6" ht="15.75">
      <c r="A46" s="150" t="s">
        <v>65</v>
      </c>
      <c r="B46" s="151">
        <v>1383</v>
      </c>
      <c r="C46" s="151">
        <v>868</v>
      </c>
      <c r="D46" s="152">
        <v>515</v>
      </c>
      <c r="E46" s="151">
        <v>448</v>
      </c>
      <c r="F46" s="151">
        <v>364</v>
      </c>
    </row>
    <row r="47" spans="1:6" ht="15.75">
      <c r="A47" s="150" t="s">
        <v>70</v>
      </c>
      <c r="B47" s="151">
        <v>742</v>
      </c>
      <c r="C47" s="151">
        <v>45</v>
      </c>
      <c r="D47" s="152">
        <v>697</v>
      </c>
      <c r="E47" s="151">
        <v>214</v>
      </c>
      <c r="F47" s="151">
        <v>14</v>
      </c>
    </row>
    <row r="48" spans="1:6" ht="15.75">
      <c r="A48" s="150" t="s">
        <v>88</v>
      </c>
      <c r="B48" s="151">
        <v>305</v>
      </c>
      <c r="C48" s="151">
        <v>23</v>
      </c>
      <c r="D48" s="152">
        <v>282</v>
      </c>
      <c r="E48" s="151">
        <v>100</v>
      </c>
      <c r="F48" s="151">
        <v>8</v>
      </c>
    </row>
    <row r="49" spans="1:6" ht="15.75">
      <c r="A49" s="150" t="s">
        <v>199</v>
      </c>
      <c r="B49" s="151">
        <v>105</v>
      </c>
      <c r="C49" s="151">
        <v>6</v>
      </c>
      <c r="D49" s="152">
        <v>99</v>
      </c>
      <c r="E49" s="151">
        <v>27</v>
      </c>
      <c r="F49" s="151">
        <v>0</v>
      </c>
    </row>
    <row r="50" spans="1:6" ht="15.75">
      <c r="A50" s="150" t="s">
        <v>200</v>
      </c>
      <c r="B50" s="151">
        <v>96</v>
      </c>
      <c r="C50" s="151">
        <v>83</v>
      </c>
      <c r="D50" s="152">
        <v>13</v>
      </c>
      <c r="E50" s="151">
        <v>3</v>
      </c>
      <c r="F50" s="151">
        <v>37</v>
      </c>
    </row>
    <row r="51" spans="1:6" ht="15.75">
      <c r="A51" s="150" t="s">
        <v>201</v>
      </c>
      <c r="B51" s="151">
        <v>85</v>
      </c>
      <c r="C51" s="151">
        <v>103</v>
      </c>
      <c r="D51" s="152">
        <v>-18</v>
      </c>
      <c r="E51" s="151">
        <v>9</v>
      </c>
      <c r="F51" s="151">
        <v>47</v>
      </c>
    </row>
    <row r="52" spans="1:6" ht="15.75">
      <c r="A52" s="150" t="s">
        <v>202</v>
      </c>
      <c r="B52" s="151">
        <v>83</v>
      </c>
      <c r="C52" s="151">
        <v>6</v>
      </c>
      <c r="D52" s="152">
        <v>77</v>
      </c>
      <c r="E52" s="151">
        <v>10</v>
      </c>
      <c r="F52" s="151">
        <v>2</v>
      </c>
    </row>
    <row r="53" spans="1:6" ht="15.75">
      <c r="A53" s="150" t="s">
        <v>203</v>
      </c>
      <c r="B53" s="151">
        <v>73</v>
      </c>
      <c r="C53" s="151">
        <v>50</v>
      </c>
      <c r="D53" s="152">
        <v>23</v>
      </c>
      <c r="E53" s="151">
        <v>8</v>
      </c>
      <c r="F53" s="151">
        <v>11</v>
      </c>
    </row>
    <row r="54" spans="1:6" ht="16.5" customHeight="1">
      <c r="A54" s="150" t="s">
        <v>204</v>
      </c>
      <c r="B54" s="151">
        <v>72</v>
      </c>
      <c r="C54" s="151">
        <v>30</v>
      </c>
      <c r="D54" s="152">
        <v>42</v>
      </c>
      <c r="E54" s="151">
        <v>5</v>
      </c>
      <c r="F54" s="151">
        <v>21</v>
      </c>
    </row>
    <row r="55" spans="1:6" ht="15.75">
      <c r="A55" s="150" t="s">
        <v>205</v>
      </c>
      <c r="B55" s="151">
        <v>72</v>
      </c>
      <c r="C55" s="151">
        <v>3</v>
      </c>
      <c r="D55" s="152">
        <v>69</v>
      </c>
      <c r="E55" s="151">
        <v>45</v>
      </c>
      <c r="F55" s="151">
        <v>2</v>
      </c>
    </row>
    <row r="56" spans="1:6" ht="15.75">
      <c r="A56" s="150" t="s">
        <v>206</v>
      </c>
      <c r="B56" s="151">
        <v>71</v>
      </c>
      <c r="C56" s="151">
        <v>38</v>
      </c>
      <c r="D56" s="152">
        <v>33</v>
      </c>
      <c r="E56" s="151">
        <v>14</v>
      </c>
      <c r="F56" s="151">
        <v>12</v>
      </c>
    </row>
    <row r="57" spans="1:6" ht="15.75">
      <c r="A57" s="150" t="s">
        <v>207</v>
      </c>
      <c r="B57" s="151">
        <v>70</v>
      </c>
      <c r="C57" s="151">
        <v>0</v>
      </c>
      <c r="D57" s="152">
        <v>70</v>
      </c>
      <c r="E57" s="151">
        <v>20</v>
      </c>
      <c r="F57" s="151">
        <v>0</v>
      </c>
    </row>
    <row r="58" spans="1:6" ht="15.75">
      <c r="A58" s="150" t="s">
        <v>208</v>
      </c>
      <c r="B58" s="151">
        <v>60</v>
      </c>
      <c r="C58" s="151">
        <v>26</v>
      </c>
      <c r="D58" s="152">
        <v>34</v>
      </c>
      <c r="E58" s="151">
        <v>7</v>
      </c>
      <c r="F58" s="151">
        <v>14</v>
      </c>
    </row>
    <row r="59" spans="1:6" ht="18.75" customHeight="1">
      <c r="A59" s="150" t="s">
        <v>209</v>
      </c>
      <c r="B59" s="151">
        <v>57</v>
      </c>
      <c r="C59" s="151">
        <v>91</v>
      </c>
      <c r="D59" s="152">
        <v>-34</v>
      </c>
      <c r="E59" s="151">
        <v>3</v>
      </c>
      <c r="F59" s="151">
        <v>34</v>
      </c>
    </row>
    <row r="60" spans="1:6" ht="15.75">
      <c r="A60" s="150" t="s">
        <v>210</v>
      </c>
      <c r="B60" s="151">
        <v>56</v>
      </c>
      <c r="C60" s="151">
        <v>45</v>
      </c>
      <c r="D60" s="152">
        <v>11</v>
      </c>
      <c r="E60" s="151">
        <v>5</v>
      </c>
      <c r="F60" s="151">
        <v>18</v>
      </c>
    </row>
    <row r="61" spans="1:6" ht="15.75">
      <c r="A61" s="150" t="s">
        <v>211</v>
      </c>
      <c r="B61" s="151">
        <v>55</v>
      </c>
      <c r="C61" s="151">
        <v>18</v>
      </c>
      <c r="D61" s="152">
        <v>37</v>
      </c>
      <c r="E61" s="151">
        <v>25</v>
      </c>
      <c r="F61" s="151">
        <v>11</v>
      </c>
    </row>
    <row r="62" spans="1:6" ht="18.75">
      <c r="A62" s="192" t="s">
        <v>33</v>
      </c>
      <c r="B62" s="192"/>
      <c r="C62" s="192"/>
      <c r="D62" s="192"/>
      <c r="E62" s="192"/>
      <c r="F62" s="192"/>
    </row>
    <row r="63" spans="1:6" ht="15.75">
      <c r="A63" s="154" t="s">
        <v>72</v>
      </c>
      <c r="B63" s="155">
        <v>642</v>
      </c>
      <c r="C63" s="155">
        <v>34</v>
      </c>
      <c r="D63" s="155">
        <v>608</v>
      </c>
      <c r="E63" s="155">
        <v>279</v>
      </c>
      <c r="F63" s="155">
        <v>11</v>
      </c>
    </row>
    <row r="64" spans="1:6" ht="15.75">
      <c r="A64" s="154" t="s">
        <v>74</v>
      </c>
      <c r="B64" s="155">
        <v>598</v>
      </c>
      <c r="C64" s="155">
        <v>106</v>
      </c>
      <c r="D64" s="155">
        <v>492</v>
      </c>
      <c r="E64" s="155">
        <v>187</v>
      </c>
      <c r="F64" s="155">
        <v>31</v>
      </c>
    </row>
    <row r="65" spans="1:6" ht="15.75">
      <c r="A65" s="154" t="s">
        <v>86</v>
      </c>
      <c r="B65" s="155">
        <v>319</v>
      </c>
      <c r="C65" s="155">
        <v>46</v>
      </c>
      <c r="D65" s="155">
        <v>273</v>
      </c>
      <c r="E65" s="155">
        <v>89</v>
      </c>
      <c r="F65" s="155">
        <v>19</v>
      </c>
    </row>
    <row r="66" spans="1:6" ht="15.75">
      <c r="A66" s="154" t="s">
        <v>90</v>
      </c>
      <c r="B66" s="155">
        <v>295</v>
      </c>
      <c r="C66" s="155">
        <v>176</v>
      </c>
      <c r="D66" s="155">
        <v>119</v>
      </c>
      <c r="E66" s="155">
        <v>30</v>
      </c>
      <c r="F66" s="155">
        <v>60</v>
      </c>
    </row>
    <row r="67" spans="1:6" ht="15.75">
      <c r="A67" s="154" t="s">
        <v>212</v>
      </c>
      <c r="B67" s="155">
        <v>145</v>
      </c>
      <c r="C67" s="155">
        <v>7</v>
      </c>
      <c r="D67" s="155">
        <v>138</v>
      </c>
      <c r="E67" s="155">
        <v>35</v>
      </c>
      <c r="F67" s="155">
        <v>2</v>
      </c>
    </row>
    <row r="68" spans="1:6" ht="15.75">
      <c r="A68" s="154" t="s">
        <v>213</v>
      </c>
      <c r="B68" s="155">
        <v>141</v>
      </c>
      <c r="C68" s="155">
        <v>72</v>
      </c>
      <c r="D68" s="155">
        <v>69</v>
      </c>
      <c r="E68" s="155">
        <v>21</v>
      </c>
      <c r="F68" s="155">
        <v>18</v>
      </c>
    </row>
    <row r="69" spans="1:6" ht="15.75">
      <c r="A69" s="154" t="s">
        <v>214</v>
      </c>
      <c r="B69" s="155">
        <v>117</v>
      </c>
      <c r="C69" s="155">
        <v>6</v>
      </c>
      <c r="D69" s="155">
        <v>111</v>
      </c>
      <c r="E69" s="155">
        <v>34</v>
      </c>
      <c r="F69" s="155">
        <v>2</v>
      </c>
    </row>
    <row r="70" spans="1:6" ht="15.75">
      <c r="A70" s="154" t="s">
        <v>215</v>
      </c>
      <c r="B70" s="155">
        <v>89</v>
      </c>
      <c r="C70" s="155">
        <v>60</v>
      </c>
      <c r="D70" s="155">
        <v>29</v>
      </c>
      <c r="E70" s="155">
        <v>9</v>
      </c>
      <c r="F70" s="155">
        <v>15</v>
      </c>
    </row>
    <row r="71" spans="1:6" ht="15.75">
      <c r="A71" s="154" t="s">
        <v>216</v>
      </c>
      <c r="B71" s="155">
        <v>66</v>
      </c>
      <c r="C71" s="155">
        <v>76</v>
      </c>
      <c r="D71" s="155">
        <v>-10</v>
      </c>
      <c r="E71" s="155">
        <v>7</v>
      </c>
      <c r="F71" s="155">
        <v>27</v>
      </c>
    </row>
    <row r="72" spans="1:6" ht="15.75">
      <c r="A72" s="154" t="s">
        <v>217</v>
      </c>
      <c r="B72" s="155">
        <v>63</v>
      </c>
      <c r="C72" s="155">
        <v>44</v>
      </c>
      <c r="D72" s="155">
        <v>19</v>
      </c>
      <c r="E72" s="155">
        <v>5</v>
      </c>
      <c r="F72" s="155">
        <v>21</v>
      </c>
    </row>
    <row r="73" spans="1:6" ht="15.75">
      <c r="A73" s="154" t="s">
        <v>218</v>
      </c>
      <c r="B73" s="155">
        <v>60</v>
      </c>
      <c r="C73" s="155">
        <v>90</v>
      </c>
      <c r="D73" s="155">
        <v>-30</v>
      </c>
      <c r="E73" s="155">
        <v>11</v>
      </c>
      <c r="F73" s="155">
        <v>39</v>
      </c>
    </row>
    <row r="74" spans="1:6" ht="15.75">
      <c r="A74" s="154" t="s">
        <v>219</v>
      </c>
      <c r="B74" s="155">
        <v>47</v>
      </c>
      <c r="C74" s="155">
        <v>13</v>
      </c>
      <c r="D74" s="155">
        <v>34</v>
      </c>
      <c r="E74" s="155">
        <v>21</v>
      </c>
      <c r="F74" s="155">
        <v>3</v>
      </c>
    </row>
    <row r="75" spans="1:6" ht="15.75">
      <c r="A75" s="154" t="s">
        <v>220</v>
      </c>
      <c r="B75" s="155">
        <v>45</v>
      </c>
      <c r="C75" s="155">
        <v>8</v>
      </c>
      <c r="D75" s="155">
        <v>37</v>
      </c>
      <c r="E75" s="155">
        <v>0</v>
      </c>
      <c r="F75" s="155">
        <v>4</v>
      </c>
    </row>
    <row r="76" spans="1:6" ht="15.75">
      <c r="A76" s="154" t="s">
        <v>221</v>
      </c>
      <c r="B76" s="155">
        <v>45</v>
      </c>
      <c r="C76" s="155">
        <v>52</v>
      </c>
      <c r="D76" s="155">
        <v>-7</v>
      </c>
      <c r="E76" s="155">
        <v>5</v>
      </c>
      <c r="F76" s="155">
        <v>19</v>
      </c>
    </row>
    <row r="77" spans="1:6" ht="15.75">
      <c r="A77" s="154" t="s">
        <v>222</v>
      </c>
      <c r="B77" s="155">
        <v>45</v>
      </c>
      <c r="C77" s="155">
        <v>36</v>
      </c>
      <c r="D77" s="155">
        <v>9</v>
      </c>
      <c r="E77" s="155">
        <v>9</v>
      </c>
      <c r="F77" s="155">
        <v>14</v>
      </c>
    </row>
    <row r="78" spans="1:6" ht="15.75">
      <c r="A78" s="154" t="s">
        <v>223</v>
      </c>
      <c r="B78" s="155">
        <v>40</v>
      </c>
      <c r="C78" s="155">
        <v>14</v>
      </c>
      <c r="D78" s="155">
        <v>26</v>
      </c>
      <c r="E78" s="155">
        <v>8</v>
      </c>
      <c r="F78" s="155">
        <v>7</v>
      </c>
    </row>
    <row r="79" spans="1:6" ht="15.75">
      <c r="A79" s="154" t="s">
        <v>224</v>
      </c>
      <c r="B79" s="155">
        <v>39</v>
      </c>
      <c r="C79" s="155">
        <v>5</v>
      </c>
      <c r="D79" s="155">
        <v>34</v>
      </c>
      <c r="E79" s="155">
        <v>11</v>
      </c>
      <c r="F79" s="155">
        <v>2</v>
      </c>
    </row>
    <row r="80" spans="1:6" ht="18.75">
      <c r="A80" s="192" t="s">
        <v>34</v>
      </c>
      <c r="B80" s="192"/>
      <c r="C80" s="192"/>
      <c r="D80" s="192"/>
      <c r="E80" s="192"/>
      <c r="F80" s="192"/>
    </row>
    <row r="81" spans="1:6" ht="15.75">
      <c r="A81" s="154" t="s">
        <v>225</v>
      </c>
      <c r="B81" s="155">
        <v>1280</v>
      </c>
      <c r="C81" s="155">
        <v>178</v>
      </c>
      <c r="D81" s="155">
        <v>1102</v>
      </c>
      <c r="E81" s="155">
        <v>191</v>
      </c>
      <c r="F81" s="155">
        <v>50</v>
      </c>
    </row>
    <row r="82" spans="1:6" ht="15.75">
      <c r="A82" s="154" t="s">
        <v>68</v>
      </c>
      <c r="B82" s="155">
        <v>862</v>
      </c>
      <c r="C82" s="155">
        <v>135</v>
      </c>
      <c r="D82" s="155">
        <v>727</v>
      </c>
      <c r="E82" s="155">
        <v>217</v>
      </c>
      <c r="F82" s="155">
        <v>43</v>
      </c>
    </row>
    <row r="83" spans="1:6" ht="15.75">
      <c r="A83" s="154" t="s">
        <v>71</v>
      </c>
      <c r="B83" s="155">
        <v>655</v>
      </c>
      <c r="C83" s="155">
        <v>50</v>
      </c>
      <c r="D83" s="155">
        <v>605</v>
      </c>
      <c r="E83" s="155">
        <v>203</v>
      </c>
      <c r="F83" s="155">
        <v>13</v>
      </c>
    </row>
    <row r="84" spans="1:6" ht="15.75">
      <c r="A84" s="154" t="s">
        <v>77</v>
      </c>
      <c r="B84" s="155">
        <v>559</v>
      </c>
      <c r="C84" s="155">
        <v>56</v>
      </c>
      <c r="D84" s="155">
        <v>503</v>
      </c>
      <c r="E84" s="155">
        <v>147</v>
      </c>
      <c r="F84" s="155">
        <v>19</v>
      </c>
    </row>
    <row r="85" spans="1:6" ht="15.75">
      <c r="A85" s="154" t="s">
        <v>226</v>
      </c>
      <c r="B85" s="155">
        <v>339</v>
      </c>
      <c r="C85" s="155">
        <v>16</v>
      </c>
      <c r="D85" s="155">
        <v>323</v>
      </c>
      <c r="E85" s="155">
        <v>56</v>
      </c>
      <c r="F85" s="155">
        <v>7</v>
      </c>
    </row>
    <row r="86" spans="1:6" ht="15.75">
      <c r="A86" s="154" t="s">
        <v>93</v>
      </c>
      <c r="B86" s="155">
        <v>279</v>
      </c>
      <c r="C86" s="155">
        <v>13</v>
      </c>
      <c r="D86" s="155">
        <v>266</v>
      </c>
      <c r="E86" s="155">
        <v>76</v>
      </c>
      <c r="F86" s="155">
        <v>2</v>
      </c>
    </row>
    <row r="87" spans="1:6" ht="15.75">
      <c r="A87" s="154" t="s">
        <v>227</v>
      </c>
      <c r="B87" s="155">
        <v>230</v>
      </c>
      <c r="C87" s="155">
        <v>4</v>
      </c>
      <c r="D87" s="155">
        <v>226</v>
      </c>
      <c r="E87" s="155">
        <v>115</v>
      </c>
      <c r="F87" s="155">
        <v>1</v>
      </c>
    </row>
    <row r="88" spans="1:6" ht="15.75" customHeight="1">
      <c r="A88" s="154" t="s">
        <v>228</v>
      </c>
      <c r="B88" s="155">
        <v>123</v>
      </c>
      <c r="C88" s="155">
        <v>98</v>
      </c>
      <c r="D88" s="155">
        <v>25</v>
      </c>
      <c r="E88" s="155">
        <v>26</v>
      </c>
      <c r="F88" s="155">
        <v>29</v>
      </c>
    </row>
    <row r="89" spans="1:6" ht="18.75" customHeight="1">
      <c r="A89" s="154" t="s">
        <v>229</v>
      </c>
      <c r="B89" s="155">
        <v>98</v>
      </c>
      <c r="C89" s="155">
        <v>18</v>
      </c>
      <c r="D89" s="155">
        <v>80</v>
      </c>
      <c r="E89" s="155">
        <v>28</v>
      </c>
      <c r="F89" s="155">
        <v>4</v>
      </c>
    </row>
    <row r="90" spans="1:6" ht="15.75">
      <c r="A90" s="154" t="s">
        <v>230</v>
      </c>
      <c r="B90" s="155">
        <v>81</v>
      </c>
      <c r="C90" s="155">
        <v>19</v>
      </c>
      <c r="D90" s="155">
        <v>62</v>
      </c>
      <c r="E90" s="155">
        <v>4</v>
      </c>
      <c r="F90" s="155">
        <v>5</v>
      </c>
    </row>
    <row r="91" spans="1:6" ht="15.75">
      <c r="A91" s="154" t="s">
        <v>231</v>
      </c>
      <c r="B91" s="155">
        <v>67</v>
      </c>
      <c r="C91" s="155">
        <v>12</v>
      </c>
      <c r="D91" s="155">
        <v>55</v>
      </c>
      <c r="E91" s="155">
        <v>19</v>
      </c>
      <c r="F91" s="155">
        <v>1</v>
      </c>
    </row>
    <row r="92" spans="1:6" ht="15.75">
      <c r="A92" s="154" t="s">
        <v>232</v>
      </c>
      <c r="B92" s="155">
        <v>56</v>
      </c>
      <c r="C92" s="155">
        <v>10</v>
      </c>
      <c r="D92" s="155">
        <v>46</v>
      </c>
      <c r="E92" s="155">
        <v>23</v>
      </c>
      <c r="F92" s="155">
        <v>7</v>
      </c>
    </row>
    <row r="93" spans="1:6" ht="15.75">
      <c r="A93" s="154" t="s">
        <v>233</v>
      </c>
      <c r="B93" s="155">
        <v>42</v>
      </c>
      <c r="C93" s="155">
        <v>4</v>
      </c>
      <c r="D93" s="155">
        <v>38</v>
      </c>
      <c r="E93" s="155">
        <v>12</v>
      </c>
      <c r="F93" s="155">
        <v>1</v>
      </c>
    </row>
    <row r="94" spans="1:6" ht="15.75">
      <c r="A94" s="154" t="s">
        <v>234</v>
      </c>
      <c r="B94" s="155">
        <v>39</v>
      </c>
      <c r="C94" s="155">
        <v>11</v>
      </c>
      <c r="D94" s="155">
        <v>28</v>
      </c>
      <c r="E94" s="155">
        <v>32</v>
      </c>
      <c r="F94" s="155">
        <v>4</v>
      </c>
    </row>
    <row r="95" spans="1:6" ht="15.75">
      <c r="A95" s="154" t="s">
        <v>235</v>
      </c>
      <c r="B95" s="155">
        <v>36</v>
      </c>
      <c r="C95" s="155">
        <v>13</v>
      </c>
      <c r="D95" s="155">
        <v>23</v>
      </c>
      <c r="E95" s="155">
        <v>15</v>
      </c>
      <c r="F95" s="155">
        <v>3</v>
      </c>
    </row>
    <row r="96" spans="1:6" ht="15.75">
      <c r="A96" s="154" t="s">
        <v>236</v>
      </c>
      <c r="B96" s="155">
        <v>31</v>
      </c>
      <c r="C96" s="155">
        <v>16</v>
      </c>
      <c r="D96" s="155">
        <v>15</v>
      </c>
      <c r="E96" s="155">
        <v>5</v>
      </c>
      <c r="F96" s="155">
        <v>6</v>
      </c>
    </row>
    <row r="97" spans="1:6" ht="15.75">
      <c r="A97" s="154" t="s">
        <v>237</v>
      </c>
      <c r="B97" s="155">
        <v>28</v>
      </c>
      <c r="C97" s="155">
        <v>0</v>
      </c>
      <c r="D97" s="155">
        <v>28</v>
      </c>
      <c r="E97" s="155">
        <v>0</v>
      </c>
      <c r="F97" s="155">
        <v>0</v>
      </c>
    </row>
    <row r="98" spans="1:6" ht="18.75">
      <c r="A98" s="192" t="s">
        <v>36</v>
      </c>
      <c r="B98" s="192"/>
      <c r="C98" s="192"/>
      <c r="D98" s="192"/>
      <c r="E98" s="192"/>
      <c r="F98" s="192"/>
    </row>
    <row r="99" spans="1:6" ht="15.75">
      <c r="A99" s="150" t="s">
        <v>79</v>
      </c>
      <c r="B99" s="151">
        <v>480</v>
      </c>
      <c r="C99" s="151">
        <v>22</v>
      </c>
      <c r="D99" s="152">
        <v>458</v>
      </c>
      <c r="E99" s="151">
        <v>168</v>
      </c>
      <c r="F99" s="151">
        <v>5</v>
      </c>
    </row>
    <row r="100" spans="1:6" ht="15.75">
      <c r="A100" s="150" t="s">
        <v>84</v>
      </c>
      <c r="B100" s="151">
        <v>384</v>
      </c>
      <c r="C100" s="151">
        <v>19</v>
      </c>
      <c r="D100" s="152">
        <v>365</v>
      </c>
      <c r="E100" s="151">
        <v>152</v>
      </c>
      <c r="F100" s="151">
        <v>8</v>
      </c>
    </row>
    <row r="101" spans="1:6" ht="15.75">
      <c r="A101" s="150" t="s">
        <v>91</v>
      </c>
      <c r="B101" s="151">
        <v>286</v>
      </c>
      <c r="C101" s="151">
        <v>14</v>
      </c>
      <c r="D101" s="152">
        <v>272</v>
      </c>
      <c r="E101" s="151">
        <v>114</v>
      </c>
      <c r="F101" s="151">
        <v>6</v>
      </c>
    </row>
    <row r="102" spans="1:6" ht="15.75">
      <c r="A102" s="150" t="s">
        <v>238</v>
      </c>
      <c r="B102" s="151">
        <v>256</v>
      </c>
      <c r="C102" s="151">
        <v>7</v>
      </c>
      <c r="D102" s="152">
        <v>249</v>
      </c>
      <c r="E102" s="151">
        <v>78</v>
      </c>
      <c r="F102" s="151">
        <v>4</v>
      </c>
    </row>
    <row r="103" spans="1:6" ht="15.75">
      <c r="A103" s="150" t="s">
        <v>239</v>
      </c>
      <c r="B103" s="151">
        <v>248</v>
      </c>
      <c r="C103" s="151">
        <v>11</v>
      </c>
      <c r="D103" s="152">
        <v>237</v>
      </c>
      <c r="E103" s="151">
        <v>83</v>
      </c>
      <c r="F103" s="151">
        <v>5</v>
      </c>
    </row>
    <row r="104" spans="1:6" ht="15.75">
      <c r="A104" s="150" t="s">
        <v>240</v>
      </c>
      <c r="B104" s="151">
        <v>242</v>
      </c>
      <c r="C104" s="151">
        <v>19</v>
      </c>
      <c r="D104" s="152">
        <v>223</v>
      </c>
      <c r="E104" s="151">
        <v>70</v>
      </c>
      <c r="F104" s="151">
        <v>5</v>
      </c>
    </row>
    <row r="105" spans="1:6" ht="15.75">
      <c r="A105" s="150" t="s">
        <v>104</v>
      </c>
      <c r="B105" s="151">
        <v>218</v>
      </c>
      <c r="C105" s="151">
        <v>19</v>
      </c>
      <c r="D105" s="152">
        <v>199</v>
      </c>
      <c r="E105" s="151">
        <v>131</v>
      </c>
      <c r="F105" s="151">
        <v>12</v>
      </c>
    </row>
    <row r="106" spans="1:6" ht="15.75">
      <c r="A106" s="150" t="s">
        <v>106</v>
      </c>
      <c r="B106" s="151">
        <v>205</v>
      </c>
      <c r="C106" s="151">
        <v>2</v>
      </c>
      <c r="D106" s="152">
        <v>203</v>
      </c>
      <c r="E106" s="151">
        <v>113</v>
      </c>
      <c r="F106" s="151">
        <v>0</v>
      </c>
    </row>
    <row r="107" spans="1:6" ht="21" customHeight="1">
      <c r="A107" s="150" t="s">
        <v>109</v>
      </c>
      <c r="B107" s="151">
        <v>174</v>
      </c>
      <c r="C107" s="151">
        <v>0</v>
      </c>
      <c r="D107" s="152">
        <v>174</v>
      </c>
      <c r="E107" s="151">
        <v>87</v>
      </c>
      <c r="F107" s="151">
        <v>0</v>
      </c>
    </row>
    <row r="108" spans="1:6" ht="15.75">
      <c r="A108" s="150" t="s">
        <v>110</v>
      </c>
      <c r="B108" s="151">
        <v>174</v>
      </c>
      <c r="C108" s="151">
        <v>12</v>
      </c>
      <c r="D108" s="152">
        <v>162</v>
      </c>
      <c r="E108" s="151">
        <v>56</v>
      </c>
      <c r="F108" s="151">
        <v>3</v>
      </c>
    </row>
    <row r="109" spans="1:6" ht="16.5" customHeight="1">
      <c r="A109" s="150" t="s">
        <v>241</v>
      </c>
      <c r="B109" s="151">
        <v>166</v>
      </c>
      <c r="C109" s="151">
        <v>14</v>
      </c>
      <c r="D109" s="152">
        <v>152</v>
      </c>
      <c r="E109" s="151">
        <v>36</v>
      </c>
      <c r="F109" s="151">
        <v>5</v>
      </c>
    </row>
    <row r="110" spans="1:6" ht="15.75">
      <c r="A110" s="150" t="s">
        <v>242</v>
      </c>
      <c r="B110" s="151">
        <v>164</v>
      </c>
      <c r="C110" s="151">
        <v>1</v>
      </c>
      <c r="D110" s="152">
        <v>163</v>
      </c>
      <c r="E110" s="151">
        <v>66</v>
      </c>
      <c r="F110" s="151">
        <v>0</v>
      </c>
    </row>
    <row r="111" spans="1:6" ht="15.75">
      <c r="A111" s="150" t="s">
        <v>243</v>
      </c>
      <c r="B111" s="151">
        <v>122</v>
      </c>
      <c r="C111" s="151">
        <v>9</v>
      </c>
      <c r="D111" s="152">
        <v>113</v>
      </c>
      <c r="E111" s="151">
        <v>37</v>
      </c>
      <c r="F111" s="151">
        <v>3</v>
      </c>
    </row>
    <row r="112" spans="1:6" ht="15.75">
      <c r="A112" s="150" t="s">
        <v>244</v>
      </c>
      <c r="B112" s="151">
        <v>121</v>
      </c>
      <c r="C112" s="151">
        <v>0</v>
      </c>
      <c r="D112" s="152">
        <v>121</v>
      </c>
      <c r="E112" s="151">
        <v>93</v>
      </c>
      <c r="F112" s="151">
        <v>0</v>
      </c>
    </row>
    <row r="113" spans="1:10" ht="15.75">
      <c r="A113" s="150" t="s">
        <v>245</v>
      </c>
      <c r="B113" s="151">
        <v>112</v>
      </c>
      <c r="C113" s="151">
        <v>1</v>
      </c>
      <c r="D113" s="152">
        <v>111</v>
      </c>
      <c r="E113" s="151">
        <v>36</v>
      </c>
      <c r="F113" s="151">
        <v>0</v>
      </c>
    </row>
    <row r="114" spans="1:10" ht="15.75">
      <c r="A114" s="150" t="s">
        <v>246</v>
      </c>
      <c r="B114" s="151">
        <v>107</v>
      </c>
      <c r="C114" s="151">
        <v>1</v>
      </c>
      <c r="D114" s="152">
        <v>106</v>
      </c>
      <c r="E114" s="151">
        <v>90</v>
      </c>
      <c r="F114" s="151">
        <v>0</v>
      </c>
    </row>
    <row r="115" spans="1:10" ht="15.75">
      <c r="A115" s="150" t="s">
        <v>247</v>
      </c>
      <c r="B115" s="151">
        <v>105</v>
      </c>
      <c r="C115" s="151">
        <v>5</v>
      </c>
      <c r="D115" s="152">
        <v>100</v>
      </c>
      <c r="E115" s="151">
        <v>54</v>
      </c>
      <c r="F115" s="151">
        <v>1</v>
      </c>
    </row>
    <row r="116" spans="1:10" ht="18.75">
      <c r="A116" s="192" t="s">
        <v>248</v>
      </c>
      <c r="B116" s="192"/>
      <c r="C116" s="192"/>
      <c r="D116" s="192"/>
      <c r="E116" s="192"/>
      <c r="F116" s="192"/>
    </row>
    <row r="117" spans="1:10" ht="15.75">
      <c r="A117" s="156" t="s">
        <v>64</v>
      </c>
      <c r="B117" s="155">
        <v>1805</v>
      </c>
      <c r="C117" s="155">
        <v>352</v>
      </c>
      <c r="D117" s="155">
        <v>1453</v>
      </c>
      <c r="E117" s="155">
        <v>528</v>
      </c>
      <c r="F117" s="155">
        <v>140</v>
      </c>
    </row>
    <row r="118" spans="1:10" ht="15.75">
      <c r="A118" s="156" t="s">
        <v>94</v>
      </c>
      <c r="B118" s="155">
        <v>275</v>
      </c>
      <c r="C118" s="155">
        <v>2</v>
      </c>
      <c r="D118" s="155">
        <v>273</v>
      </c>
      <c r="E118" s="155">
        <v>99</v>
      </c>
      <c r="F118" s="155">
        <v>1</v>
      </c>
    </row>
    <row r="119" spans="1:10" ht="15.75">
      <c r="A119" s="156" t="s">
        <v>95</v>
      </c>
      <c r="B119" s="155">
        <v>265</v>
      </c>
      <c r="C119" s="155">
        <v>2</v>
      </c>
      <c r="D119" s="155">
        <v>263</v>
      </c>
      <c r="E119" s="155">
        <v>112</v>
      </c>
      <c r="F119" s="155">
        <v>0</v>
      </c>
    </row>
    <row r="120" spans="1:10" ht="15.75">
      <c r="A120" s="156" t="s">
        <v>111</v>
      </c>
      <c r="B120" s="155">
        <v>171</v>
      </c>
      <c r="C120" s="155">
        <v>2</v>
      </c>
      <c r="D120" s="155">
        <v>169</v>
      </c>
      <c r="E120" s="155">
        <v>79</v>
      </c>
      <c r="F120" s="155">
        <v>0</v>
      </c>
    </row>
    <row r="121" spans="1:10" ht="15.75">
      <c r="A121" s="156" t="s">
        <v>249</v>
      </c>
      <c r="B121" s="155">
        <v>160</v>
      </c>
      <c r="C121" s="155">
        <v>9</v>
      </c>
      <c r="D121" s="155">
        <v>151</v>
      </c>
      <c r="E121" s="155">
        <v>57</v>
      </c>
      <c r="F121" s="155">
        <v>0</v>
      </c>
    </row>
    <row r="122" spans="1:10" ht="15.75">
      <c r="A122" s="156" t="s">
        <v>250</v>
      </c>
      <c r="B122" s="155">
        <v>132</v>
      </c>
      <c r="C122" s="155">
        <v>0</v>
      </c>
      <c r="D122" s="155">
        <v>132</v>
      </c>
      <c r="E122" s="155">
        <v>65</v>
      </c>
      <c r="F122" s="155">
        <v>0</v>
      </c>
    </row>
    <row r="123" spans="1:10" ht="15.75">
      <c r="A123" s="156" t="s">
        <v>251</v>
      </c>
      <c r="B123" s="155">
        <v>110</v>
      </c>
      <c r="C123" s="155">
        <v>3</v>
      </c>
      <c r="D123" s="155">
        <v>107</v>
      </c>
      <c r="E123" s="155">
        <v>83</v>
      </c>
      <c r="F123" s="155">
        <v>1</v>
      </c>
    </row>
    <row r="124" spans="1:10" ht="15.75">
      <c r="A124" s="156" t="s">
        <v>252</v>
      </c>
      <c r="B124" s="155">
        <v>83</v>
      </c>
      <c r="C124" s="155">
        <v>15</v>
      </c>
      <c r="D124" s="155">
        <v>68</v>
      </c>
      <c r="E124" s="155">
        <v>25</v>
      </c>
      <c r="F124" s="155">
        <v>2</v>
      </c>
      <c r="J124" s="130" t="s">
        <v>253</v>
      </c>
    </row>
    <row r="125" spans="1:10" ht="15.75">
      <c r="A125" s="156" t="s">
        <v>254</v>
      </c>
      <c r="B125" s="155">
        <v>60</v>
      </c>
      <c r="C125" s="155">
        <v>2</v>
      </c>
      <c r="D125" s="155">
        <v>58</v>
      </c>
      <c r="E125" s="155">
        <v>22</v>
      </c>
      <c r="F125" s="155">
        <v>2</v>
      </c>
    </row>
    <row r="126" spans="1:10" ht="15.75">
      <c r="A126" s="156" t="s">
        <v>255</v>
      </c>
      <c r="B126" s="155">
        <v>60</v>
      </c>
      <c r="C126" s="155">
        <v>6</v>
      </c>
      <c r="D126" s="155">
        <v>54</v>
      </c>
      <c r="E126" s="155">
        <v>16</v>
      </c>
      <c r="F126" s="155">
        <v>0</v>
      </c>
    </row>
    <row r="127" spans="1:10" ht="18.75" customHeight="1">
      <c r="A127" s="156" t="s">
        <v>256</v>
      </c>
      <c r="B127" s="155">
        <v>52</v>
      </c>
      <c r="C127" s="155">
        <v>6</v>
      </c>
      <c r="D127" s="155">
        <v>46</v>
      </c>
      <c r="E127" s="155">
        <v>20</v>
      </c>
      <c r="F127" s="155">
        <v>4</v>
      </c>
    </row>
    <row r="128" spans="1:10" ht="15.75">
      <c r="A128" s="156" t="s">
        <v>257</v>
      </c>
      <c r="B128" s="155">
        <v>48</v>
      </c>
      <c r="C128" s="155">
        <v>6</v>
      </c>
      <c r="D128" s="155">
        <v>42</v>
      </c>
      <c r="E128" s="155">
        <v>26</v>
      </c>
      <c r="F128" s="155">
        <v>1</v>
      </c>
    </row>
    <row r="129" spans="1:6" ht="15.75">
      <c r="A129" s="156" t="s">
        <v>258</v>
      </c>
      <c r="B129" s="155">
        <v>44</v>
      </c>
      <c r="C129" s="155">
        <v>4</v>
      </c>
      <c r="D129" s="155">
        <v>40</v>
      </c>
      <c r="E129" s="155">
        <v>15</v>
      </c>
      <c r="F129" s="155">
        <v>2</v>
      </c>
    </row>
    <row r="130" spans="1:6" ht="15.75">
      <c r="A130" s="156" t="s">
        <v>259</v>
      </c>
      <c r="B130" s="155">
        <v>44</v>
      </c>
      <c r="C130" s="155">
        <v>0</v>
      </c>
      <c r="D130" s="155">
        <v>44</v>
      </c>
      <c r="E130" s="155">
        <v>20</v>
      </c>
      <c r="F130" s="155">
        <v>0</v>
      </c>
    </row>
    <row r="131" spans="1:6" ht="15.75">
      <c r="A131" s="156" t="s">
        <v>260</v>
      </c>
      <c r="B131" s="155">
        <v>42</v>
      </c>
      <c r="C131" s="155">
        <v>0</v>
      </c>
      <c r="D131" s="155">
        <v>42</v>
      </c>
      <c r="E131" s="155">
        <v>17</v>
      </c>
      <c r="F131" s="155">
        <v>0</v>
      </c>
    </row>
    <row r="132" spans="1:6" ht="15.75">
      <c r="A132" s="156" t="s">
        <v>261</v>
      </c>
      <c r="B132" s="155">
        <v>38</v>
      </c>
      <c r="C132" s="155">
        <v>0</v>
      </c>
      <c r="D132" s="155">
        <v>38</v>
      </c>
      <c r="E132" s="155">
        <v>12</v>
      </c>
      <c r="F132" s="155">
        <v>0</v>
      </c>
    </row>
    <row r="133" spans="1:6" ht="15.75">
      <c r="A133" s="156" t="s">
        <v>262</v>
      </c>
      <c r="B133" s="155">
        <v>37</v>
      </c>
      <c r="C133" s="155">
        <v>6</v>
      </c>
      <c r="D133" s="155">
        <v>31</v>
      </c>
      <c r="E133" s="155">
        <v>5</v>
      </c>
      <c r="F133" s="155">
        <v>5</v>
      </c>
    </row>
    <row r="134" spans="1:6" ht="18.75">
      <c r="A134" s="192" t="s">
        <v>263</v>
      </c>
      <c r="B134" s="192"/>
      <c r="C134" s="192"/>
      <c r="D134" s="192"/>
      <c r="E134" s="192"/>
      <c r="F134" s="192"/>
    </row>
    <row r="135" spans="1:6" ht="15.75">
      <c r="A135" s="156" t="s">
        <v>62</v>
      </c>
      <c r="B135" s="155">
        <v>2827</v>
      </c>
      <c r="C135" s="155">
        <v>74</v>
      </c>
      <c r="D135" s="155">
        <v>2753</v>
      </c>
      <c r="E135" s="155">
        <v>529</v>
      </c>
      <c r="F135" s="155">
        <v>24</v>
      </c>
    </row>
    <row r="136" spans="1:6" ht="15.75">
      <c r="A136" s="156" t="s">
        <v>66</v>
      </c>
      <c r="B136" s="155">
        <v>1365</v>
      </c>
      <c r="C136" s="155">
        <v>16</v>
      </c>
      <c r="D136" s="155">
        <v>1349</v>
      </c>
      <c r="E136" s="155">
        <v>445</v>
      </c>
      <c r="F136" s="155">
        <v>3</v>
      </c>
    </row>
    <row r="137" spans="1:6" ht="15.75">
      <c r="A137" s="156" t="s">
        <v>69</v>
      </c>
      <c r="B137" s="155">
        <v>763</v>
      </c>
      <c r="C137" s="155">
        <v>39</v>
      </c>
      <c r="D137" s="155">
        <v>724</v>
      </c>
      <c r="E137" s="155">
        <v>280</v>
      </c>
      <c r="F137" s="155">
        <v>11</v>
      </c>
    </row>
    <row r="138" spans="1:6" ht="15.75">
      <c r="A138" s="156" t="s">
        <v>78</v>
      </c>
      <c r="B138" s="155">
        <v>485</v>
      </c>
      <c r="C138" s="155">
        <v>25</v>
      </c>
      <c r="D138" s="155">
        <v>460</v>
      </c>
      <c r="E138" s="155">
        <v>146</v>
      </c>
      <c r="F138" s="155">
        <v>4</v>
      </c>
    </row>
    <row r="139" spans="1:6" ht="15.75">
      <c r="A139" s="156" t="s">
        <v>81</v>
      </c>
      <c r="B139" s="155">
        <v>443</v>
      </c>
      <c r="C139" s="155">
        <v>4</v>
      </c>
      <c r="D139" s="155">
        <v>439</v>
      </c>
      <c r="E139" s="155">
        <v>99</v>
      </c>
      <c r="F139" s="155">
        <v>0</v>
      </c>
    </row>
    <row r="140" spans="1:6" ht="15.75">
      <c r="A140" s="156" t="s">
        <v>82</v>
      </c>
      <c r="B140" s="155">
        <v>412</v>
      </c>
      <c r="C140" s="155">
        <v>6</v>
      </c>
      <c r="D140" s="155">
        <v>406</v>
      </c>
      <c r="E140" s="155">
        <v>140</v>
      </c>
      <c r="F140" s="155">
        <v>0</v>
      </c>
    </row>
    <row r="141" spans="1:6" ht="15.75">
      <c r="A141" s="156" t="s">
        <v>87</v>
      </c>
      <c r="B141" s="155">
        <v>306</v>
      </c>
      <c r="C141" s="155">
        <v>5</v>
      </c>
      <c r="D141" s="155">
        <v>301</v>
      </c>
      <c r="E141" s="155">
        <v>120</v>
      </c>
      <c r="F141" s="155">
        <v>3</v>
      </c>
    </row>
    <row r="142" spans="1:6" ht="15.75">
      <c r="A142" s="156" t="s">
        <v>92</v>
      </c>
      <c r="B142" s="155">
        <v>285</v>
      </c>
      <c r="C142" s="155">
        <v>123</v>
      </c>
      <c r="D142" s="155">
        <v>162</v>
      </c>
      <c r="E142" s="155">
        <v>56</v>
      </c>
      <c r="F142" s="155">
        <v>38</v>
      </c>
    </row>
    <row r="143" spans="1:6" ht="15.75">
      <c r="A143" s="156" t="s">
        <v>107</v>
      </c>
      <c r="B143" s="155">
        <v>191</v>
      </c>
      <c r="C143" s="155">
        <v>43</v>
      </c>
      <c r="D143" s="155">
        <v>148</v>
      </c>
      <c r="E143" s="155">
        <v>26</v>
      </c>
      <c r="F143" s="155">
        <v>7</v>
      </c>
    </row>
    <row r="144" spans="1:6" ht="15.75">
      <c r="A144" s="156" t="s">
        <v>108</v>
      </c>
      <c r="B144" s="155">
        <v>183</v>
      </c>
      <c r="C144" s="155">
        <v>5</v>
      </c>
      <c r="D144" s="155">
        <v>178</v>
      </c>
      <c r="E144" s="155">
        <v>42</v>
      </c>
      <c r="F144" s="155">
        <v>0</v>
      </c>
    </row>
    <row r="145" spans="1:6" ht="15.75">
      <c r="A145" s="156" t="s">
        <v>264</v>
      </c>
      <c r="B145" s="155">
        <v>139</v>
      </c>
      <c r="C145" s="155">
        <v>19</v>
      </c>
      <c r="D145" s="155">
        <v>120</v>
      </c>
      <c r="E145" s="155">
        <v>24</v>
      </c>
      <c r="F145" s="155">
        <v>5</v>
      </c>
    </row>
    <row r="146" spans="1:6" ht="15.75">
      <c r="A146" s="156" t="s">
        <v>265</v>
      </c>
      <c r="B146" s="155">
        <v>137</v>
      </c>
      <c r="C146" s="155">
        <v>16</v>
      </c>
      <c r="D146" s="155">
        <v>121</v>
      </c>
      <c r="E146" s="155">
        <v>29</v>
      </c>
      <c r="F146" s="155">
        <v>6</v>
      </c>
    </row>
    <row r="147" spans="1:6" ht="15.75">
      <c r="A147" s="156" t="s">
        <v>266</v>
      </c>
      <c r="B147" s="155">
        <v>104</v>
      </c>
      <c r="C147" s="155">
        <v>5</v>
      </c>
      <c r="D147" s="155">
        <v>99</v>
      </c>
      <c r="E147" s="155">
        <v>23</v>
      </c>
      <c r="F147" s="155">
        <v>2</v>
      </c>
    </row>
    <row r="148" spans="1:6" ht="15.75">
      <c r="A148" s="156" t="s">
        <v>267</v>
      </c>
      <c r="B148" s="155">
        <v>86</v>
      </c>
      <c r="C148" s="155">
        <v>22</v>
      </c>
      <c r="D148" s="155">
        <v>64</v>
      </c>
      <c r="E148" s="155">
        <v>15</v>
      </c>
      <c r="F148" s="155">
        <v>7</v>
      </c>
    </row>
    <row r="149" spans="1:6" ht="15.75">
      <c r="A149" s="156" t="s">
        <v>268</v>
      </c>
      <c r="B149" s="155">
        <v>85</v>
      </c>
      <c r="C149" s="155">
        <v>1</v>
      </c>
      <c r="D149" s="155">
        <v>84</v>
      </c>
      <c r="E149" s="155">
        <v>25</v>
      </c>
      <c r="F149" s="155">
        <v>0</v>
      </c>
    </row>
    <row r="150" spans="1:6" ht="15.75">
      <c r="A150" s="156" t="s">
        <v>269</v>
      </c>
      <c r="B150" s="155">
        <v>67</v>
      </c>
      <c r="C150" s="155">
        <v>2</v>
      </c>
      <c r="D150" s="155">
        <v>65</v>
      </c>
      <c r="E150" s="155">
        <v>31</v>
      </c>
      <c r="F150" s="155">
        <v>0</v>
      </c>
    </row>
    <row r="151" spans="1:6" ht="15.75">
      <c r="A151" s="156" t="s">
        <v>270</v>
      </c>
      <c r="B151" s="155">
        <v>39</v>
      </c>
      <c r="C151" s="155">
        <v>1</v>
      </c>
      <c r="D151" s="155">
        <v>38</v>
      </c>
      <c r="E151" s="155">
        <v>8</v>
      </c>
      <c r="F151" s="155">
        <v>0</v>
      </c>
    </row>
    <row r="152" spans="1:6" ht="15.75">
      <c r="A152" s="157"/>
      <c r="B152" s="158"/>
      <c r="C152" s="158"/>
      <c r="D152" s="158"/>
      <c r="E152" s="158"/>
      <c r="F152" s="158"/>
    </row>
  </sheetData>
  <mergeCells count="17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16:F116"/>
    <mergeCell ref="A134:F134"/>
    <mergeCell ref="A8:F8"/>
    <mergeCell ref="A26:F26"/>
    <mergeCell ref="A44:F44"/>
    <mergeCell ref="A62:F62"/>
    <mergeCell ref="A80:F80"/>
    <mergeCell ref="A98:F98"/>
  </mergeCells>
  <printOptions horizontalCentered="1"/>
  <pageMargins left="0.47244094488188981" right="0.27559055118110237" top="0.19685039370078741" bottom="3.937007874015748E-2" header="0.51181102362204722" footer="0.51181102362204722"/>
  <pageSetup paperSize="9" scale="72" orientation="portrait" r:id="rId1"/>
  <headerFooter alignWithMargins="0"/>
  <rowBreaks count="2" manualBreakCount="2">
    <brk id="61" max="5" man="1"/>
    <brk id="1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4"/>
  <sheetViews>
    <sheetView zoomScaleNormal="100" zoomScaleSheetLayoutView="80" workbookViewId="0">
      <selection activeCell="B5" sqref="B5:C5"/>
    </sheetView>
  </sheetViews>
  <sheetFormatPr defaultColWidth="10.28515625" defaultRowHeight="15.75"/>
  <cols>
    <col min="1" max="1" width="3.28515625" style="130" customWidth="1"/>
    <col min="2" max="2" width="65.5703125" style="131" customWidth="1"/>
    <col min="3" max="3" width="22.42578125" style="132" customWidth="1"/>
    <col min="4" max="250" width="9.140625" style="130" customWidth="1"/>
    <col min="251" max="251" width="4.28515625" style="130" customWidth="1"/>
    <col min="252" max="252" width="31.140625" style="130" customWidth="1"/>
    <col min="253" max="255" width="10" style="130" customWidth="1"/>
    <col min="256" max="256" width="10.28515625" style="130"/>
    <col min="257" max="257" width="3.28515625" style="130" customWidth="1"/>
    <col min="258" max="258" width="65.5703125" style="130" customWidth="1"/>
    <col min="259" max="259" width="22.42578125" style="130" customWidth="1"/>
    <col min="260" max="506" width="9.140625" style="130" customWidth="1"/>
    <col min="507" max="507" width="4.28515625" style="130" customWidth="1"/>
    <col min="508" max="508" width="31.140625" style="130" customWidth="1"/>
    <col min="509" max="511" width="10" style="130" customWidth="1"/>
    <col min="512" max="512" width="10.28515625" style="130"/>
    <col min="513" max="513" width="3.28515625" style="130" customWidth="1"/>
    <col min="514" max="514" width="65.5703125" style="130" customWidth="1"/>
    <col min="515" max="515" width="22.42578125" style="130" customWidth="1"/>
    <col min="516" max="762" width="9.140625" style="130" customWidth="1"/>
    <col min="763" max="763" width="4.28515625" style="130" customWidth="1"/>
    <col min="764" max="764" width="31.140625" style="130" customWidth="1"/>
    <col min="765" max="767" width="10" style="130" customWidth="1"/>
    <col min="768" max="768" width="10.28515625" style="130"/>
    <col min="769" max="769" width="3.28515625" style="130" customWidth="1"/>
    <col min="770" max="770" width="65.5703125" style="130" customWidth="1"/>
    <col min="771" max="771" width="22.42578125" style="130" customWidth="1"/>
    <col min="772" max="1018" width="9.140625" style="130" customWidth="1"/>
    <col min="1019" max="1019" width="4.28515625" style="130" customWidth="1"/>
    <col min="1020" max="1020" width="31.140625" style="130" customWidth="1"/>
    <col min="1021" max="1023" width="10" style="130" customWidth="1"/>
    <col min="1024" max="1024" width="10.28515625" style="130"/>
    <col min="1025" max="1025" width="3.28515625" style="130" customWidth="1"/>
    <col min="1026" max="1026" width="65.5703125" style="130" customWidth="1"/>
    <col min="1027" max="1027" width="22.42578125" style="130" customWidth="1"/>
    <col min="1028" max="1274" width="9.140625" style="130" customWidth="1"/>
    <col min="1275" max="1275" width="4.28515625" style="130" customWidth="1"/>
    <col min="1276" max="1276" width="31.140625" style="130" customWidth="1"/>
    <col min="1277" max="1279" width="10" style="130" customWidth="1"/>
    <col min="1280" max="1280" width="10.28515625" style="130"/>
    <col min="1281" max="1281" width="3.28515625" style="130" customWidth="1"/>
    <col min="1282" max="1282" width="65.5703125" style="130" customWidth="1"/>
    <col min="1283" max="1283" width="22.42578125" style="130" customWidth="1"/>
    <col min="1284" max="1530" width="9.140625" style="130" customWidth="1"/>
    <col min="1531" max="1531" width="4.28515625" style="130" customWidth="1"/>
    <col min="1532" max="1532" width="31.140625" style="130" customWidth="1"/>
    <col min="1533" max="1535" width="10" style="130" customWidth="1"/>
    <col min="1536" max="1536" width="10.28515625" style="130"/>
    <col min="1537" max="1537" width="3.28515625" style="130" customWidth="1"/>
    <col min="1538" max="1538" width="65.5703125" style="130" customWidth="1"/>
    <col min="1539" max="1539" width="22.42578125" style="130" customWidth="1"/>
    <col min="1540" max="1786" width="9.140625" style="130" customWidth="1"/>
    <col min="1787" max="1787" width="4.28515625" style="130" customWidth="1"/>
    <col min="1788" max="1788" width="31.140625" style="130" customWidth="1"/>
    <col min="1789" max="1791" width="10" style="130" customWidth="1"/>
    <col min="1792" max="1792" width="10.28515625" style="130"/>
    <col min="1793" max="1793" width="3.28515625" style="130" customWidth="1"/>
    <col min="1794" max="1794" width="65.5703125" style="130" customWidth="1"/>
    <col min="1795" max="1795" width="22.42578125" style="130" customWidth="1"/>
    <col min="1796" max="2042" width="9.140625" style="130" customWidth="1"/>
    <col min="2043" max="2043" width="4.28515625" style="130" customWidth="1"/>
    <col min="2044" max="2044" width="31.140625" style="130" customWidth="1"/>
    <col min="2045" max="2047" width="10" style="130" customWidth="1"/>
    <col min="2048" max="2048" width="10.28515625" style="130"/>
    <col min="2049" max="2049" width="3.28515625" style="130" customWidth="1"/>
    <col min="2050" max="2050" width="65.5703125" style="130" customWidth="1"/>
    <col min="2051" max="2051" width="22.42578125" style="130" customWidth="1"/>
    <col min="2052" max="2298" width="9.140625" style="130" customWidth="1"/>
    <col min="2299" max="2299" width="4.28515625" style="130" customWidth="1"/>
    <col min="2300" max="2300" width="31.140625" style="130" customWidth="1"/>
    <col min="2301" max="2303" width="10" style="130" customWidth="1"/>
    <col min="2304" max="2304" width="10.28515625" style="130"/>
    <col min="2305" max="2305" width="3.28515625" style="130" customWidth="1"/>
    <col min="2306" max="2306" width="65.5703125" style="130" customWidth="1"/>
    <col min="2307" max="2307" width="22.42578125" style="130" customWidth="1"/>
    <col min="2308" max="2554" width="9.140625" style="130" customWidth="1"/>
    <col min="2555" max="2555" width="4.28515625" style="130" customWidth="1"/>
    <col min="2556" max="2556" width="31.140625" style="130" customWidth="1"/>
    <col min="2557" max="2559" width="10" style="130" customWidth="1"/>
    <col min="2560" max="2560" width="10.28515625" style="130"/>
    <col min="2561" max="2561" width="3.28515625" style="130" customWidth="1"/>
    <col min="2562" max="2562" width="65.5703125" style="130" customWidth="1"/>
    <col min="2563" max="2563" width="22.42578125" style="130" customWidth="1"/>
    <col min="2564" max="2810" width="9.140625" style="130" customWidth="1"/>
    <col min="2811" max="2811" width="4.28515625" style="130" customWidth="1"/>
    <col min="2812" max="2812" width="31.140625" style="130" customWidth="1"/>
    <col min="2813" max="2815" width="10" style="130" customWidth="1"/>
    <col min="2816" max="2816" width="10.28515625" style="130"/>
    <col min="2817" max="2817" width="3.28515625" style="130" customWidth="1"/>
    <col min="2818" max="2818" width="65.5703125" style="130" customWidth="1"/>
    <col min="2819" max="2819" width="22.42578125" style="130" customWidth="1"/>
    <col min="2820" max="3066" width="9.140625" style="130" customWidth="1"/>
    <col min="3067" max="3067" width="4.28515625" style="130" customWidth="1"/>
    <col min="3068" max="3068" width="31.140625" style="130" customWidth="1"/>
    <col min="3069" max="3071" width="10" style="130" customWidth="1"/>
    <col min="3072" max="3072" width="10.28515625" style="130"/>
    <col min="3073" max="3073" width="3.28515625" style="130" customWidth="1"/>
    <col min="3074" max="3074" width="65.5703125" style="130" customWidth="1"/>
    <col min="3075" max="3075" width="22.42578125" style="130" customWidth="1"/>
    <col min="3076" max="3322" width="9.140625" style="130" customWidth="1"/>
    <col min="3323" max="3323" width="4.28515625" style="130" customWidth="1"/>
    <col min="3324" max="3324" width="31.140625" style="130" customWidth="1"/>
    <col min="3325" max="3327" width="10" style="130" customWidth="1"/>
    <col min="3328" max="3328" width="10.28515625" style="130"/>
    <col min="3329" max="3329" width="3.28515625" style="130" customWidth="1"/>
    <col min="3330" max="3330" width="65.5703125" style="130" customWidth="1"/>
    <col min="3331" max="3331" width="22.42578125" style="130" customWidth="1"/>
    <col min="3332" max="3578" width="9.140625" style="130" customWidth="1"/>
    <col min="3579" max="3579" width="4.28515625" style="130" customWidth="1"/>
    <col min="3580" max="3580" width="31.140625" style="130" customWidth="1"/>
    <col min="3581" max="3583" width="10" style="130" customWidth="1"/>
    <col min="3584" max="3584" width="10.28515625" style="130"/>
    <col min="3585" max="3585" width="3.28515625" style="130" customWidth="1"/>
    <col min="3586" max="3586" width="65.5703125" style="130" customWidth="1"/>
    <col min="3587" max="3587" width="22.42578125" style="130" customWidth="1"/>
    <col min="3588" max="3834" width="9.140625" style="130" customWidth="1"/>
    <col min="3835" max="3835" width="4.28515625" style="130" customWidth="1"/>
    <col min="3836" max="3836" width="31.140625" style="130" customWidth="1"/>
    <col min="3837" max="3839" width="10" style="130" customWidth="1"/>
    <col min="3840" max="3840" width="10.28515625" style="130"/>
    <col min="3841" max="3841" width="3.28515625" style="130" customWidth="1"/>
    <col min="3842" max="3842" width="65.5703125" style="130" customWidth="1"/>
    <col min="3843" max="3843" width="22.42578125" style="130" customWidth="1"/>
    <col min="3844" max="4090" width="9.140625" style="130" customWidth="1"/>
    <col min="4091" max="4091" width="4.28515625" style="130" customWidth="1"/>
    <col min="4092" max="4092" width="31.140625" style="130" customWidth="1"/>
    <col min="4093" max="4095" width="10" style="130" customWidth="1"/>
    <col min="4096" max="4096" width="10.28515625" style="130"/>
    <col min="4097" max="4097" width="3.28515625" style="130" customWidth="1"/>
    <col min="4098" max="4098" width="65.5703125" style="130" customWidth="1"/>
    <col min="4099" max="4099" width="22.42578125" style="130" customWidth="1"/>
    <col min="4100" max="4346" width="9.140625" style="130" customWidth="1"/>
    <col min="4347" max="4347" width="4.28515625" style="130" customWidth="1"/>
    <col min="4348" max="4348" width="31.140625" style="130" customWidth="1"/>
    <col min="4349" max="4351" width="10" style="130" customWidth="1"/>
    <col min="4352" max="4352" width="10.28515625" style="130"/>
    <col min="4353" max="4353" width="3.28515625" style="130" customWidth="1"/>
    <col min="4354" max="4354" width="65.5703125" style="130" customWidth="1"/>
    <col min="4355" max="4355" width="22.42578125" style="130" customWidth="1"/>
    <col min="4356" max="4602" width="9.140625" style="130" customWidth="1"/>
    <col min="4603" max="4603" width="4.28515625" style="130" customWidth="1"/>
    <col min="4604" max="4604" width="31.140625" style="130" customWidth="1"/>
    <col min="4605" max="4607" width="10" style="130" customWidth="1"/>
    <col min="4608" max="4608" width="10.28515625" style="130"/>
    <col min="4609" max="4609" width="3.28515625" style="130" customWidth="1"/>
    <col min="4610" max="4610" width="65.5703125" style="130" customWidth="1"/>
    <col min="4611" max="4611" width="22.42578125" style="130" customWidth="1"/>
    <col min="4612" max="4858" width="9.140625" style="130" customWidth="1"/>
    <col min="4859" max="4859" width="4.28515625" style="130" customWidth="1"/>
    <col min="4860" max="4860" width="31.140625" style="130" customWidth="1"/>
    <col min="4861" max="4863" width="10" style="130" customWidth="1"/>
    <col min="4864" max="4864" width="10.28515625" style="130"/>
    <col min="4865" max="4865" width="3.28515625" style="130" customWidth="1"/>
    <col min="4866" max="4866" width="65.5703125" style="130" customWidth="1"/>
    <col min="4867" max="4867" width="22.42578125" style="130" customWidth="1"/>
    <col min="4868" max="5114" width="9.140625" style="130" customWidth="1"/>
    <col min="5115" max="5115" width="4.28515625" style="130" customWidth="1"/>
    <col min="5116" max="5116" width="31.140625" style="130" customWidth="1"/>
    <col min="5117" max="5119" width="10" style="130" customWidth="1"/>
    <col min="5120" max="5120" width="10.28515625" style="130"/>
    <col min="5121" max="5121" width="3.28515625" style="130" customWidth="1"/>
    <col min="5122" max="5122" width="65.5703125" style="130" customWidth="1"/>
    <col min="5123" max="5123" width="22.42578125" style="130" customWidth="1"/>
    <col min="5124" max="5370" width="9.140625" style="130" customWidth="1"/>
    <col min="5371" max="5371" width="4.28515625" style="130" customWidth="1"/>
    <col min="5372" max="5372" width="31.140625" style="130" customWidth="1"/>
    <col min="5373" max="5375" width="10" style="130" customWidth="1"/>
    <col min="5376" max="5376" width="10.28515625" style="130"/>
    <col min="5377" max="5377" width="3.28515625" style="130" customWidth="1"/>
    <col min="5378" max="5378" width="65.5703125" style="130" customWidth="1"/>
    <col min="5379" max="5379" width="22.42578125" style="130" customWidth="1"/>
    <col min="5380" max="5626" width="9.140625" style="130" customWidth="1"/>
    <col min="5627" max="5627" width="4.28515625" style="130" customWidth="1"/>
    <col min="5628" max="5628" width="31.140625" style="130" customWidth="1"/>
    <col min="5629" max="5631" width="10" style="130" customWidth="1"/>
    <col min="5632" max="5632" width="10.28515625" style="130"/>
    <col min="5633" max="5633" width="3.28515625" style="130" customWidth="1"/>
    <col min="5634" max="5634" width="65.5703125" style="130" customWidth="1"/>
    <col min="5635" max="5635" width="22.42578125" style="130" customWidth="1"/>
    <col min="5636" max="5882" width="9.140625" style="130" customWidth="1"/>
    <col min="5883" max="5883" width="4.28515625" style="130" customWidth="1"/>
    <col min="5884" max="5884" width="31.140625" style="130" customWidth="1"/>
    <col min="5885" max="5887" width="10" style="130" customWidth="1"/>
    <col min="5888" max="5888" width="10.28515625" style="130"/>
    <col min="5889" max="5889" width="3.28515625" style="130" customWidth="1"/>
    <col min="5890" max="5890" width="65.5703125" style="130" customWidth="1"/>
    <col min="5891" max="5891" width="22.42578125" style="130" customWidth="1"/>
    <col min="5892" max="6138" width="9.140625" style="130" customWidth="1"/>
    <col min="6139" max="6139" width="4.28515625" style="130" customWidth="1"/>
    <col min="6140" max="6140" width="31.140625" style="130" customWidth="1"/>
    <col min="6141" max="6143" width="10" style="130" customWidth="1"/>
    <col min="6144" max="6144" width="10.28515625" style="130"/>
    <col min="6145" max="6145" width="3.28515625" style="130" customWidth="1"/>
    <col min="6146" max="6146" width="65.5703125" style="130" customWidth="1"/>
    <col min="6147" max="6147" width="22.42578125" style="130" customWidth="1"/>
    <col min="6148" max="6394" width="9.140625" style="130" customWidth="1"/>
    <col min="6395" max="6395" width="4.28515625" style="130" customWidth="1"/>
    <col min="6396" max="6396" width="31.140625" style="130" customWidth="1"/>
    <col min="6397" max="6399" width="10" style="130" customWidth="1"/>
    <col min="6400" max="6400" width="10.28515625" style="130"/>
    <col min="6401" max="6401" width="3.28515625" style="130" customWidth="1"/>
    <col min="6402" max="6402" width="65.5703125" style="130" customWidth="1"/>
    <col min="6403" max="6403" width="22.42578125" style="130" customWidth="1"/>
    <col min="6404" max="6650" width="9.140625" style="130" customWidth="1"/>
    <col min="6651" max="6651" width="4.28515625" style="130" customWidth="1"/>
    <col min="6652" max="6652" width="31.140625" style="130" customWidth="1"/>
    <col min="6653" max="6655" width="10" style="130" customWidth="1"/>
    <col min="6656" max="6656" width="10.28515625" style="130"/>
    <col min="6657" max="6657" width="3.28515625" style="130" customWidth="1"/>
    <col min="6658" max="6658" width="65.5703125" style="130" customWidth="1"/>
    <col min="6659" max="6659" width="22.42578125" style="130" customWidth="1"/>
    <col min="6660" max="6906" width="9.140625" style="130" customWidth="1"/>
    <col min="6907" max="6907" width="4.28515625" style="130" customWidth="1"/>
    <col min="6908" max="6908" width="31.140625" style="130" customWidth="1"/>
    <col min="6909" max="6911" width="10" style="130" customWidth="1"/>
    <col min="6912" max="6912" width="10.28515625" style="130"/>
    <col min="6913" max="6913" width="3.28515625" style="130" customWidth="1"/>
    <col min="6914" max="6914" width="65.5703125" style="130" customWidth="1"/>
    <col min="6915" max="6915" width="22.42578125" style="130" customWidth="1"/>
    <col min="6916" max="7162" width="9.140625" style="130" customWidth="1"/>
    <col min="7163" max="7163" width="4.28515625" style="130" customWidth="1"/>
    <col min="7164" max="7164" width="31.140625" style="130" customWidth="1"/>
    <col min="7165" max="7167" width="10" style="130" customWidth="1"/>
    <col min="7168" max="7168" width="10.28515625" style="130"/>
    <col min="7169" max="7169" width="3.28515625" style="130" customWidth="1"/>
    <col min="7170" max="7170" width="65.5703125" style="130" customWidth="1"/>
    <col min="7171" max="7171" width="22.42578125" style="130" customWidth="1"/>
    <col min="7172" max="7418" width="9.140625" style="130" customWidth="1"/>
    <col min="7419" max="7419" width="4.28515625" style="130" customWidth="1"/>
    <col min="7420" max="7420" width="31.140625" style="130" customWidth="1"/>
    <col min="7421" max="7423" width="10" style="130" customWidth="1"/>
    <col min="7424" max="7424" width="10.28515625" style="130"/>
    <col min="7425" max="7425" width="3.28515625" style="130" customWidth="1"/>
    <col min="7426" max="7426" width="65.5703125" style="130" customWidth="1"/>
    <col min="7427" max="7427" width="22.42578125" style="130" customWidth="1"/>
    <col min="7428" max="7674" width="9.140625" style="130" customWidth="1"/>
    <col min="7675" max="7675" width="4.28515625" style="130" customWidth="1"/>
    <col min="7676" max="7676" width="31.140625" style="130" customWidth="1"/>
    <col min="7677" max="7679" width="10" style="130" customWidth="1"/>
    <col min="7680" max="7680" width="10.28515625" style="130"/>
    <col min="7681" max="7681" width="3.28515625" style="130" customWidth="1"/>
    <col min="7682" max="7682" width="65.5703125" style="130" customWidth="1"/>
    <col min="7683" max="7683" width="22.42578125" style="130" customWidth="1"/>
    <col min="7684" max="7930" width="9.140625" style="130" customWidth="1"/>
    <col min="7931" max="7931" width="4.28515625" style="130" customWidth="1"/>
    <col min="7932" max="7932" width="31.140625" style="130" customWidth="1"/>
    <col min="7933" max="7935" width="10" style="130" customWidth="1"/>
    <col min="7936" max="7936" width="10.28515625" style="130"/>
    <col min="7937" max="7937" width="3.28515625" style="130" customWidth="1"/>
    <col min="7938" max="7938" width="65.5703125" style="130" customWidth="1"/>
    <col min="7939" max="7939" width="22.42578125" style="130" customWidth="1"/>
    <col min="7940" max="8186" width="9.140625" style="130" customWidth="1"/>
    <col min="8187" max="8187" width="4.28515625" style="130" customWidth="1"/>
    <col min="8188" max="8188" width="31.140625" style="130" customWidth="1"/>
    <col min="8189" max="8191" width="10" style="130" customWidth="1"/>
    <col min="8192" max="8192" width="10.28515625" style="130"/>
    <col min="8193" max="8193" width="3.28515625" style="130" customWidth="1"/>
    <col min="8194" max="8194" width="65.5703125" style="130" customWidth="1"/>
    <col min="8195" max="8195" width="22.42578125" style="130" customWidth="1"/>
    <col min="8196" max="8442" width="9.140625" style="130" customWidth="1"/>
    <col min="8443" max="8443" width="4.28515625" style="130" customWidth="1"/>
    <col min="8444" max="8444" width="31.140625" style="130" customWidth="1"/>
    <col min="8445" max="8447" width="10" style="130" customWidth="1"/>
    <col min="8448" max="8448" width="10.28515625" style="130"/>
    <col min="8449" max="8449" width="3.28515625" style="130" customWidth="1"/>
    <col min="8450" max="8450" width="65.5703125" style="130" customWidth="1"/>
    <col min="8451" max="8451" width="22.42578125" style="130" customWidth="1"/>
    <col min="8452" max="8698" width="9.140625" style="130" customWidth="1"/>
    <col min="8699" max="8699" width="4.28515625" style="130" customWidth="1"/>
    <col min="8700" max="8700" width="31.140625" style="130" customWidth="1"/>
    <col min="8701" max="8703" width="10" style="130" customWidth="1"/>
    <col min="8704" max="8704" width="10.28515625" style="130"/>
    <col min="8705" max="8705" width="3.28515625" style="130" customWidth="1"/>
    <col min="8706" max="8706" width="65.5703125" style="130" customWidth="1"/>
    <col min="8707" max="8707" width="22.42578125" style="130" customWidth="1"/>
    <col min="8708" max="8954" width="9.140625" style="130" customWidth="1"/>
    <col min="8955" max="8955" width="4.28515625" style="130" customWidth="1"/>
    <col min="8956" max="8956" width="31.140625" style="130" customWidth="1"/>
    <col min="8957" max="8959" width="10" style="130" customWidth="1"/>
    <col min="8960" max="8960" width="10.28515625" style="130"/>
    <col min="8961" max="8961" width="3.28515625" style="130" customWidth="1"/>
    <col min="8962" max="8962" width="65.5703125" style="130" customWidth="1"/>
    <col min="8963" max="8963" width="22.42578125" style="130" customWidth="1"/>
    <col min="8964" max="9210" width="9.140625" style="130" customWidth="1"/>
    <col min="9211" max="9211" width="4.28515625" style="130" customWidth="1"/>
    <col min="9212" max="9212" width="31.140625" style="130" customWidth="1"/>
    <col min="9213" max="9215" width="10" style="130" customWidth="1"/>
    <col min="9216" max="9216" width="10.28515625" style="130"/>
    <col min="9217" max="9217" width="3.28515625" style="130" customWidth="1"/>
    <col min="9218" max="9218" width="65.5703125" style="130" customWidth="1"/>
    <col min="9219" max="9219" width="22.42578125" style="130" customWidth="1"/>
    <col min="9220" max="9466" width="9.140625" style="130" customWidth="1"/>
    <col min="9467" max="9467" width="4.28515625" style="130" customWidth="1"/>
    <col min="9468" max="9468" width="31.140625" style="130" customWidth="1"/>
    <col min="9469" max="9471" width="10" style="130" customWidth="1"/>
    <col min="9472" max="9472" width="10.28515625" style="130"/>
    <col min="9473" max="9473" width="3.28515625" style="130" customWidth="1"/>
    <col min="9474" max="9474" width="65.5703125" style="130" customWidth="1"/>
    <col min="9475" max="9475" width="22.42578125" style="130" customWidth="1"/>
    <col min="9476" max="9722" width="9.140625" style="130" customWidth="1"/>
    <col min="9723" max="9723" width="4.28515625" style="130" customWidth="1"/>
    <col min="9724" max="9724" width="31.140625" style="130" customWidth="1"/>
    <col min="9725" max="9727" width="10" style="130" customWidth="1"/>
    <col min="9728" max="9728" width="10.28515625" style="130"/>
    <col min="9729" max="9729" width="3.28515625" style="130" customWidth="1"/>
    <col min="9730" max="9730" width="65.5703125" style="130" customWidth="1"/>
    <col min="9731" max="9731" width="22.42578125" style="130" customWidth="1"/>
    <col min="9732" max="9978" width="9.140625" style="130" customWidth="1"/>
    <col min="9979" max="9979" width="4.28515625" style="130" customWidth="1"/>
    <col min="9980" max="9980" width="31.140625" style="130" customWidth="1"/>
    <col min="9981" max="9983" width="10" style="130" customWidth="1"/>
    <col min="9984" max="9984" width="10.28515625" style="130"/>
    <col min="9985" max="9985" width="3.28515625" style="130" customWidth="1"/>
    <col min="9986" max="9986" width="65.5703125" style="130" customWidth="1"/>
    <col min="9987" max="9987" width="22.42578125" style="130" customWidth="1"/>
    <col min="9988" max="10234" width="9.140625" style="130" customWidth="1"/>
    <col min="10235" max="10235" width="4.28515625" style="130" customWidth="1"/>
    <col min="10236" max="10236" width="31.140625" style="130" customWidth="1"/>
    <col min="10237" max="10239" width="10" style="130" customWidth="1"/>
    <col min="10240" max="10240" width="10.28515625" style="130"/>
    <col min="10241" max="10241" width="3.28515625" style="130" customWidth="1"/>
    <col min="10242" max="10242" width="65.5703125" style="130" customWidth="1"/>
    <col min="10243" max="10243" width="22.42578125" style="130" customWidth="1"/>
    <col min="10244" max="10490" width="9.140625" style="130" customWidth="1"/>
    <col min="10491" max="10491" width="4.28515625" style="130" customWidth="1"/>
    <col min="10492" max="10492" width="31.140625" style="130" customWidth="1"/>
    <col min="10493" max="10495" width="10" style="130" customWidth="1"/>
    <col min="10496" max="10496" width="10.28515625" style="130"/>
    <col min="10497" max="10497" width="3.28515625" style="130" customWidth="1"/>
    <col min="10498" max="10498" width="65.5703125" style="130" customWidth="1"/>
    <col min="10499" max="10499" width="22.42578125" style="130" customWidth="1"/>
    <col min="10500" max="10746" width="9.140625" style="130" customWidth="1"/>
    <col min="10747" max="10747" width="4.28515625" style="130" customWidth="1"/>
    <col min="10748" max="10748" width="31.140625" style="130" customWidth="1"/>
    <col min="10749" max="10751" width="10" style="130" customWidth="1"/>
    <col min="10752" max="10752" width="10.28515625" style="130"/>
    <col min="10753" max="10753" width="3.28515625" style="130" customWidth="1"/>
    <col min="10754" max="10754" width="65.5703125" style="130" customWidth="1"/>
    <col min="10755" max="10755" width="22.42578125" style="130" customWidth="1"/>
    <col min="10756" max="11002" width="9.140625" style="130" customWidth="1"/>
    <col min="11003" max="11003" width="4.28515625" style="130" customWidth="1"/>
    <col min="11004" max="11004" width="31.140625" style="130" customWidth="1"/>
    <col min="11005" max="11007" width="10" style="130" customWidth="1"/>
    <col min="11008" max="11008" width="10.28515625" style="130"/>
    <col min="11009" max="11009" width="3.28515625" style="130" customWidth="1"/>
    <col min="11010" max="11010" width="65.5703125" style="130" customWidth="1"/>
    <col min="11011" max="11011" width="22.42578125" style="130" customWidth="1"/>
    <col min="11012" max="11258" width="9.140625" style="130" customWidth="1"/>
    <col min="11259" max="11259" width="4.28515625" style="130" customWidth="1"/>
    <col min="11260" max="11260" width="31.140625" style="130" customWidth="1"/>
    <col min="11261" max="11263" width="10" style="130" customWidth="1"/>
    <col min="11264" max="11264" width="10.28515625" style="130"/>
    <col min="11265" max="11265" width="3.28515625" style="130" customWidth="1"/>
    <col min="11266" max="11266" width="65.5703125" style="130" customWidth="1"/>
    <col min="11267" max="11267" width="22.42578125" style="130" customWidth="1"/>
    <col min="11268" max="11514" width="9.140625" style="130" customWidth="1"/>
    <col min="11515" max="11515" width="4.28515625" style="130" customWidth="1"/>
    <col min="11516" max="11516" width="31.140625" style="130" customWidth="1"/>
    <col min="11517" max="11519" width="10" style="130" customWidth="1"/>
    <col min="11520" max="11520" width="10.28515625" style="130"/>
    <col min="11521" max="11521" width="3.28515625" style="130" customWidth="1"/>
    <col min="11522" max="11522" width="65.5703125" style="130" customWidth="1"/>
    <col min="11523" max="11523" width="22.42578125" style="130" customWidth="1"/>
    <col min="11524" max="11770" width="9.140625" style="130" customWidth="1"/>
    <col min="11771" max="11771" width="4.28515625" style="130" customWidth="1"/>
    <col min="11772" max="11772" width="31.140625" style="130" customWidth="1"/>
    <col min="11773" max="11775" width="10" style="130" customWidth="1"/>
    <col min="11776" max="11776" width="10.28515625" style="130"/>
    <col min="11777" max="11777" width="3.28515625" style="130" customWidth="1"/>
    <col min="11778" max="11778" width="65.5703125" style="130" customWidth="1"/>
    <col min="11779" max="11779" width="22.42578125" style="130" customWidth="1"/>
    <col min="11780" max="12026" width="9.140625" style="130" customWidth="1"/>
    <col min="12027" max="12027" width="4.28515625" style="130" customWidth="1"/>
    <col min="12028" max="12028" width="31.140625" style="130" customWidth="1"/>
    <col min="12029" max="12031" width="10" style="130" customWidth="1"/>
    <col min="12032" max="12032" width="10.28515625" style="130"/>
    <col min="12033" max="12033" width="3.28515625" style="130" customWidth="1"/>
    <col min="12034" max="12034" width="65.5703125" style="130" customWidth="1"/>
    <col min="12035" max="12035" width="22.42578125" style="130" customWidth="1"/>
    <col min="12036" max="12282" width="9.140625" style="130" customWidth="1"/>
    <col min="12283" max="12283" width="4.28515625" style="130" customWidth="1"/>
    <col min="12284" max="12284" width="31.140625" style="130" customWidth="1"/>
    <col min="12285" max="12287" width="10" style="130" customWidth="1"/>
    <col min="12288" max="12288" width="10.28515625" style="130"/>
    <col min="12289" max="12289" width="3.28515625" style="130" customWidth="1"/>
    <col min="12290" max="12290" width="65.5703125" style="130" customWidth="1"/>
    <col min="12291" max="12291" width="22.42578125" style="130" customWidth="1"/>
    <col min="12292" max="12538" width="9.140625" style="130" customWidth="1"/>
    <col min="12539" max="12539" width="4.28515625" style="130" customWidth="1"/>
    <col min="12540" max="12540" width="31.140625" style="130" customWidth="1"/>
    <col min="12541" max="12543" width="10" style="130" customWidth="1"/>
    <col min="12544" max="12544" width="10.28515625" style="130"/>
    <col min="12545" max="12545" width="3.28515625" style="130" customWidth="1"/>
    <col min="12546" max="12546" width="65.5703125" style="130" customWidth="1"/>
    <col min="12547" max="12547" width="22.42578125" style="130" customWidth="1"/>
    <col min="12548" max="12794" width="9.140625" style="130" customWidth="1"/>
    <col min="12795" max="12795" width="4.28515625" style="130" customWidth="1"/>
    <col min="12796" max="12796" width="31.140625" style="130" customWidth="1"/>
    <col min="12797" max="12799" width="10" style="130" customWidth="1"/>
    <col min="12800" max="12800" width="10.28515625" style="130"/>
    <col min="12801" max="12801" width="3.28515625" style="130" customWidth="1"/>
    <col min="12802" max="12802" width="65.5703125" style="130" customWidth="1"/>
    <col min="12803" max="12803" width="22.42578125" style="130" customWidth="1"/>
    <col min="12804" max="13050" width="9.140625" style="130" customWidth="1"/>
    <col min="13051" max="13051" width="4.28515625" style="130" customWidth="1"/>
    <col min="13052" max="13052" width="31.140625" style="130" customWidth="1"/>
    <col min="13053" max="13055" width="10" style="130" customWidth="1"/>
    <col min="13056" max="13056" width="10.28515625" style="130"/>
    <col min="13057" max="13057" width="3.28515625" style="130" customWidth="1"/>
    <col min="13058" max="13058" width="65.5703125" style="130" customWidth="1"/>
    <col min="13059" max="13059" width="22.42578125" style="130" customWidth="1"/>
    <col min="13060" max="13306" width="9.140625" style="130" customWidth="1"/>
    <col min="13307" max="13307" width="4.28515625" style="130" customWidth="1"/>
    <col min="13308" max="13308" width="31.140625" style="130" customWidth="1"/>
    <col min="13309" max="13311" width="10" style="130" customWidth="1"/>
    <col min="13312" max="13312" width="10.28515625" style="130"/>
    <col min="13313" max="13313" width="3.28515625" style="130" customWidth="1"/>
    <col min="13314" max="13314" width="65.5703125" style="130" customWidth="1"/>
    <col min="13315" max="13315" width="22.42578125" style="130" customWidth="1"/>
    <col min="13316" max="13562" width="9.140625" style="130" customWidth="1"/>
    <col min="13563" max="13563" width="4.28515625" style="130" customWidth="1"/>
    <col min="13564" max="13564" width="31.140625" style="130" customWidth="1"/>
    <col min="13565" max="13567" width="10" style="130" customWidth="1"/>
    <col min="13568" max="13568" width="10.28515625" style="130"/>
    <col min="13569" max="13569" width="3.28515625" style="130" customWidth="1"/>
    <col min="13570" max="13570" width="65.5703125" style="130" customWidth="1"/>
    <col min="13571" max="13571" width="22.42578125" style="130" customWidth="1"/>
    <col min="13572" max="13818" width="9.140625" style="130" customWidth="1"/>
    <col min="13819" max="13819" width="4.28515625" style="130" customWidth="1"/>
    <col min="13820" max="13820" width="31.140625" style="130" customWidth="1"/>
    <col min="13821" max="13823" width="10" style="130" customWidth="1"/>
    <col min="13824" max="13824" width="10.28515625" style="130"/>
    <col min="13825" max="13825" width="3.28515625" style="130" customWidth="1"/>
    <col min="13826" max="13826" width="65.5703125" style="130" customWidth="1"/>
    <col min="13827" max="13827" width="22.42578125" style="130" customWidth="1"/>
    <col min="13828" max="14074" width="9.140625" style="130" customWidth="1"/>
    <col min="14075" max="14075" width="4.28515625" style="130" customWidth="1"/>
    <col min="14076" max="14076" width="31.140625" style="130" customWidth="1"/>
    <col min="14077" max="14079" width="10" style="130" customWidth="1"/>
    <col min="14080" max="14080" width="10.28515625" style="130"/>
    <col min="14081" max="14081" width="3.28515625" style="130" customWidth="1"/>
    <col min="14082" max="14082" width="65.5703125" style="130" customWidth="1"/>
    <col min="14083" max="14083" width="22.42578125" style="130" customWidth="1"/>
    <col min="14084" max="14330" width="9.140625" style="130" customWidth="1"/>
    <col min="14331" max="14331" width="4.28515625" style="130" customWidth="1"/>
    <col min="14332" max="14332" width="31.140625" style="130" customWidth="1"/>
    <col min="14333" max="14335" width="10" style="130" customWidth="1"/>
    <col min="14336" max="14336" width="10.28515625" style="130"/>
    <col min="14337" max="14337" width="3.28515625" style="130" customWidth="1"/>
    <col min="14338" max="14338" width="65.5703125" style="130" customWidth="1"/>
    <col min="14339" max="14339" width="22.42578125" style="130" customWidth="1"/>
    <col min="14340" max="14586" width="9.140625" style="130" customWidth="1"/>
    <col min="14587" max="14587" width="4.28515625" style="130" customWidth="1"/>
    <col min="14588" max="14588" width="31.140625" style="130" customWidth="1"/>
    <col min="14589" max="14591" width="10" style="130" customWidth="1"/>
    <col min="14592" max="14592" width="10.28515625" style="130"/>
    <col min="14593" max="14593" width="3.28515625" style="130" customWidth="1"/>
    <col min="14594" max="14594" width="65.5703125" style="130" customWidth="1"/>
    <col min="14595" max="14595" width="22.42578125" style="130" customWidth="1"/>
    <col min="14596" max="14842" width="9.140625" style="130" customWidth="1"/>
    <col min="14843" max="14843" width="4.28515625" style="130" customWidth="1"/>
    <col min="14844" max="14844" width="31.140625" style="130" customWidth="1"/>
    <col min="14845" max="14847" width="10" style="130" customWidth="1"/>
    <col min="14848" max="14848" width="10.28515625" style="130"/>
    <col min="14849" max="14849" width="3.28515625" style="130" customWidth="1"/>
    <col min="14850" max="14850" width="65.5703125" style="130" customWidth="1"/>
    <col min="14851" max="14851" width="22.42578125" style="130" customWidth="1"/>
    <col min="14852" max="15098" width="9.140625" style="130" customWidth="1"/>
    <col min="15099" max="15099" width="4.28515625" style="130" customWidth="1"/>
    <col min="15100" max="15100" width="31.140625" style="130" customWidth="1"/>
    <col min="15101" max="15103" width="10" style="130" customWidth="1"/>
    <col min="15104" max="15104" width="10.28515625" style="130"/>
    <col min="15105" max="15105" width="3.28515625" style="130" customWidth="1"/>
    <col min="15106" max="15106" width="65.5703125" style="130" customWidth="1"/>
    <col min="15107" max="15107" width="22.42578125" style="130" customWidth="1"/>
    <col min="15108" max="15354" width="9.140625" style="130" customWidth="1"/>
    <col min="15355" max="15355" width="4.28515625" style="130" customWidth="1"/>
    <col min="15356" max="15356" width="31.140625" style="130" customWidth="1"/>
    <col min="15357" max="15359" width="10" style="130" customWidth="1"/>
    <col min="15360" max="15360" width="10.28515625" style="130"/>
    <col min="15361" max="15361" width="3.28515625" style="130" customWidth="1"/>
    <col min="15362" max="15362" width="65.5703125" style="130" customWidth="1"/>
    <col min="15363" max="15363" width="22.42578125" style="130" customWidth="1"/>
    <col min="15364" max="15610" width="9.140625" style="130" customWidth="1"/>
    <col min="15611" max="15611" width="4.28515625" style="130" customWidth="1"/>
    <col min="15612" max="15612" width="31.140625" style="130" customWidth="1"/>
    <col min="15613" max="15615" width="10" style="130" customWidth="1"/>
    <col min="15616" max="15616" width="10.28515625" style="130"/>
    <col min="15617" max="15617" width="3.28515625" style="130" customWidth="1"/>
    <col min="15618" max="15618" width="65.5703125" style="130" customWidth="1"/>
    <col min="15619" max="15619" width="22.42578125" style="130" customWidth="1"/>
    <col min="15620" max="15866" width="9.140625" style="130" customWidth="1"/>
    <col min="15867" max="15867" width="4.28515625" style="130" customWidth="1"/>
    <col min="15868" max="15868" width="31.140625" style="130" customWidth="1"/>
    <col min="15869" max="15871" width="10" style="130" customWidth="1"/>
    <col min="15872" max="15872" width="10.28515625" style="130"/>
    <col min="15873" max="15873" width="3.28515625" style="130" customWidth="1"/>
    <col min="15874" max="15874" width="65.5703125" style="130" customWidth="1"/>
    <col min="15875" max="15875" width="22.42578125" style="130" customWidth="1"/>
    <col min="15876" max="16122" width="9.140625" style="130" customWidth="1"/>
    <col min="16123" max="16123" width="4.28515625" style="130" customWidth="1"/>
    <col min="16124" max="16124" width="31.140625" style="130" customWidth="1"/>
    <col min="16125" max="16127" width="10" style="130" customWidth="1"/>
    <col min="16128" max="16128" width="10.28515625" style="130"/>
    <col min="16129" max="16129" width="3.28515625" style="130" customWidth="1"/>
    <col min="16130" max="16130" width="65.5703125" style="130" customWidth="1"/>
    <col min="16131" max="16131" width="22.42578125" style="130" customWidth="1"/>
    <col min="16132" max="16378" width="9.140625" style="130" customWidth="1"/>
    <col min="16379" max="16379" width="4.28515625" style="130" customWidth="1"/>
    <col min="16380" max="16380" width="31.140625" style="130" customWidth="1"/>
    <col min="16381" max="16383" width="10" style="130" customWidth="1"/>
    <col min="16384" max="16384" width="10.28515625" style="130"/>
  </cols>
  <sheetData>
    <row r="1" spans="1:256" ht="34.5" customHeight="1">
      <c r="A1" s="202" t="s">
        <v>112</v>
      </c>
      <c r="B1" s="202"/>
      <c r="C1" s="202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:256" ht="12.75" customHeight="1">
      <c r="B2" s="202" t="s">
        <v>113</v>
      </c>
      <c r="C2" s="202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ht="2.25" customHeight="1" thickBot="1"/>
    <row r="4" spans="1:256" ht="48.75" customHeight="1">
      <c r="A4" s="133" t="s">
        <v>55</v>
      </c>
      <c r="B4" s="134" t="s">
        <v>56</v>
      </c>
      <c r="C4" s="135" t="s">
        <v>114</v>
      </c>
    </row>
    <row r="5" spans="1:256" ht="63">
      <c r="A5" s="136">
        <v>1</v>
      </c>
      <c r="B5" s="137" t="s">
        <v>115</v>
      </c>
      <c r="C5" s="138">
        <v>148433.32999999999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  <c r="IU5" s="139"/>
      <c r="IV5" s="139"/>
    </row>
    <row r="6" spans="1:256">
      <c r="A6" s="136">
        <v>2</v>
      </c>
      <c r="B6" s="137" t="s">
        <v>116</v>
      </c>
      <c r="C6" s="138">
        <v>56752.87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  <c r="IS6" s="139"/>
      <c r="IT6" s="139"/>
      <c r="IU6" s="139"/>
      <c r="IV6" s="139"/>
    </row>
    <row r="7" spans="1:256" ht="31.5">
      <c r="A7" s="136">
        <v>3</v>
      </c>
      <c r="B7" s="137" t="s">
        <v>117</v>
      </c>
      <c r="C7" s="138">
        <v>37240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  <c r="IV7" s="139"/>
    </row>
    <row r="8" spans="1:256">
      <c r="A8" s="136">
        <v>4</v>
      </c>
      <c r="B8" s="137" t="s">
        <v>118</v>
      </c>
      <c r="C8" s="138">
        <v>31060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  <c r="IV8" s="139"/>
    </row>
    <row r="9" spans="1:256" ht="20.25" customHeight="1">
      <c r="A9" s="136">
        <v>5</v>
      </c>
      <c r="B9" s="137" t="s">
        <v>119</v>
      </c>
      <c r="C9" s="138">
        <v>26000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</row>
    <row r="10" spans="1:256">
      <c r="A10" s="136">
        <v>6</v>
      </c>
      <c r="B10" s="137" t="s">
        <v>120</v>
      </c>
      <c r="C10" s="138">
        <v>22241.67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  <c r="IV10" s="139"/>
    </row>
    <row r="11" spans="1:256">
      <c r="A11" s="136">
        <v>7</v>
      </c>
      <c r="B11" s="137" t="s">
        <v>121</v>
      </c>
      <c r="C11" s="138">
        <v>21500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spans="1:256" ht="31.5">
      <c r="A12" s="136">
        <v>8</v>
      </c>
      <c r="B12" s="137" t="s">
        <v>122</v>
      </c>
      <c r="C12" s="138">
        <v>21288.89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  <c r="IV12" s="139"/>
    </row>
    <row r="13" spans="1:256">
      <c r="A13" s="136">
        <v>9</v>
      </c>
      <c r="B13" s="137" t="s">
        <v>123</v>
      </c>
      <c r="C13" s="138">
        <v>20000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  <row r="14" spans="1:256">
      <c r="A14" s="136">
        <v>10</v>
      </c>
      <c r="B14" s="137" t="s">
        <v>124</v>
      </c>
      <c r="C14" s="138">
        <v>18000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</row>
    <row r="15" spans="1:256">
      <c r="A15" s="136">
        <v>11</v>
      </c>
      <c r="B15" s="137" t="s">
        <v>125</v>
      </c>
      <c r="C15" s="138">
        <v>18000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  <c r="IV15" s="139"/>
    </row>
    <row r="16" spans="1:256">
      <c r="A16" s="136">
        <v>12</v>
      </c>
      <c r="B16" s="137" t="s">
        <v>126</v>
      </c>
      <c r="C16" s="138">
        <v>17000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  <c r="IV16" s="139"/>
    </row>
    <row r="17" spans="1:256">
      <c r="A17" s="136">
        <v>13</v>
      </c>
      <c r="B17" s="137" t="s">
        <v>127</v>
      </c>
      <c r="C17" s="138">
        <v>16666.669999999998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  <c r="IV17" s="139"/>
    </row>
    <row r="18" spans="1:256">
      <c r="A18" s="136">
        <v>14</v>
      </c>
      <c r="B18" s="137" t="s">
        <v>128</v>
      </c>
      <c r="C18" s="138">
        <v>16650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  <c r="IV18" s="139"/>
    </row>
    <row r="19" spans="1:256">
      <c r="A19" s="136">
        <v>15</v>
      </c>
      <c r="B19" s="137" t="s">
        <v>129</v>
      </c>
      <c r="C19" s="138">
        <v>15830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  <c r="IU19" s="139"/>
      <c r="IV19" s="139"/>
    </row>
    <row r="20" spans="1:256">
      <c r="A20" s="136">
        <v>16</v>
      </c>
      <c r="B20" s="137" t="s">
        <v>130</v>
      </c>
      <c r="C20" s="138">
        <v>15000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  <c r="IT20" s="139"/>
      <c r="IU20" s="139"/>
      <c r="IV20" s="139"/>
    </row>
    <row r="21" spans="1:256">
      <c r="A21" s="136">
        <v>17</v>
      </c>
      <c r="B21" s="137" t="s">
        <v>131</v>
      </c>
      <c r="C21" s="138">
        <v>15000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  <c r="IV21" s="139"/>
    </row>
    <row r="22" spans="1:256">
      <c r="A22" s="136">
        <v>18</v>
      </c>
      <c r="B22" s="137" t="s">
        <v>132</v>
      </c>
      <c r="C22" s="138">
        <v>15000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  <c r="IV22" s="139"/>
    </row>
    <row r="23" spans="1:256">
      <c r="A23" s="136">
        <v>19</v>
      </c>
      <c r="B23" s="137" t="s">
        <v>133</v>
      </c>
      <c r="C23" s="138">
        <v>14300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</row>
    <row r="24" spans="1:256">
      <c r="A24" s="136">
        <v>20</v>
      </c>
      <c r="B24" s="137" t="s">
        <v>134</v>
      </c>
      <c r="C24" s="138">
        <v>14007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  <c r="IV24" s="139"/>
    </row>
    <row r="25" spans="1:256">
      <c r="A25" s="136">
        <v>21</v>
      </c>
      <c r="B25" s="137" t="s">
        <v>135</v>
      </c>
      <c r="C25" s="138">
        <v>14000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  <c r="IT25" s="139"/>
      <c r="IU25" s="139"/>
      <c r="IV25" s="139"/>
    </row>
    <row r="26" spans="1:256">
      <c r="A26" s="136">
        <v>22</v>
      </c>
      <c r="B26" s="137" t="s">
        <v>136</v>
      </c>
      <c r="C26" s="138">
        <v>14000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</row>
    <row r="27" spans="1:256">
      <c r="A27" s="136">
        <v>23</v>
      </c>
      <c r="B27" s="137" t="s">
        <v>137</v>
      </c>
      <c r="C27" s="138">
        <v>14000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  <c r="IT27" s="139"/>
      <c r="IU27" s="139"/>
      <c r="IV27" s="139"/>
    </row>
    <row r="28" spans="1:256">
      <c r="A28" s="136">
        <v>24</v>
      </c>
      <c r="B28" s="140" t="s">
        <v>138</v>
      </c>
      <c r="C28" s="138">
        <v>13419.46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spans="1:256">
      <c r="A29" s="136">
        <v>25</v>
      </c>
      <c r="B29" s="137" t="s">
        <v>139</v>
      </c>
      <c r="C29" s="138">
        <v>13302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  <c r="IU29" s="139"/>
      <c r="IV29" s="139"/>
    </row>
    <row r="30" spans="1:256">
      <c r="A30" s="136">
        <v>26</v>
      </c>
      <c r="B30" s="137" t="s">
        <v>140</v>
      </c>
      <c r="C30" s="138">
        <v>13284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  <c r="IS30" s="139"/>
      <c r="IT30" s="139"/>
      <c r="IU30" s="139"/>
      <c r="IV30" s="139"/>
    </row>
    <row r="31" spans="1:256">
      <c r="A31" s="136">
        <v>27</v>
      </c>
      <c r="B31" s="137" t="s">
        <v>141</v>
      </c>
      <c r="C31" s="138">
        <v>13236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  <c r="IS31" s="139"/>
      <c r="IT31" s="139"/>
      <c r="IU31" s="139"/>
      <c r="IV31" s="139"/>
    </row>
    <row r="32" spans="1:256">
      <c r="A32" s="136">
        <v>28</v>
      </c>
      <c r="B32" s="137" t="s">
        <v>142</v>
      </c>
      <c r="C32" s="138">
        <v>13125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  <c r="IU32" s="139"/>
      <c r="IV32" s="139"/>
    </row>
    <row r="33" spans="1:256">
      <c r="A33" s="136">
        <v>29</v>
      </c>
      <c r="B33" s="137" t="s">
        <v>143</v>
      </c>
      <c r="C33" s="138">
        <v>13125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  <c r="IT33" s="139"/>
      <c r="IU33" s="139"/>
      <c r="IV33" s="139"/>
    </row>
    <row r="34" spans="1:256">
      <c r="A34" s="136">
        <v>30</v>
      </c>
      <c r="B34" s="141" t="s">
        <v>144</v>
      </c>
      <c r="C34" s="142">
        <v>12947.25</v>
      </c>
    </row>
    <row r="35" spans="1:256">
      <c r="A35" s="136">
        <v>31</v>
      </c>
      <c r="B35" s="141" t="s">
        <v>145</v>
      </c>
      <c r="C35" s="142">
        <v>12533.33</v>
      </c>
    </row>
    <row r="36" spans="1:256" ht="15.75" customHeight="1">
      <c r="A36" s="136">
        <v>32</v>
      </c>
      <c r="B36" s="141" t="s">
        <v>146</v>
      </c>
      <c r="C36" s="142">
        <v>12339.67</v>
      </c>
    </row>
    <row r="37" spans="1:256">
      <c r="A37" s="136">
        <v>33</v>
      </c>
      <c r="B37" s="143" t="s">
        <v>147</v>
      </c>
      <c r="C37" s="142">
        <v>12000</v>
      </c>
    </row>
    <row r="38" spans="1:256">
      <c r="A38" s="136">
        <v>34</v>
      </c>
      <c r="B38" s="143" t="s">
        <v>148</v>
      </c>
      <c r="C38" s="142">
        <v>12000</v>
      </c>
    </row>
    <row r="39" spans="1:256">
      <c r="A39" s="136">
        <v>35</v>
      </c>
      <c r="B39" s="143" t="s">
        <v>149</v>
      </c>
      <c r="C39" s="142">
        <v>12000</v>
      </c>
    </row>
    <row r="40" spans="1:256">
      <c r="A40" s="136">
        <v>36</v>
      </c>
      <c r="B40" s="141" t="s">
        <v>150</v>
      </c>
      <c r="C40" s="142">
        <v>12000</v>
      </c>
    </row>
    <row r="41" spans="1:256">
      <c r="A41" s="136">
        <v>37</v>
      </c>
      <c r="B41" s="141" t="s">
        <v>151</v>
      </c>
      <c r="C41" s="142">
        <v>12000</v>
      </c>
    </row>
    <row r="42" spans="1:256">
      <c r="A42" s="136">
        <v>38</v>
      </c>
      <c r="B42" s="141" t="s">
        <v>152</v>
      </c>
      <c r="C42" s="142">
        <v>12000</v>
      </c>
    </row>
    <row r="43" spans="1:256">
      <c r="A43" s="136">
        <v>39</v>
      </c>
      <c r="B43" s="141" t="s">
        <v>153</v>
      </c>
      <c r="C43" s="142">
        <v>12000</v>
      </c>
    </row>
    <row r="44" spans="1:256">
      <c r="A44" s="136">
        <v>40</v>
      </c>
      <c r="B44" s="141" t="s">
        <v>154</v>
      </c>
      <c r="C44" s="142">
        <v>11760</v>
      </c>
    </row>
    <row r="45" spans="1:256">
      <c r="A45" s="136">
        <v>41</v>
      </c>
      <c r="B45" s="141" t="s">
        <v>155</v>
      </c>
      <c r="C45" s="142">
        <v>11659.57</v>
      </c>
    </row>
    <row r="46" spans="1:256" ht="31.5">
      <c r="A46" s="136">
        <v>42</v>
      </c>
      <c r="B46" s="141" t="s">
        <v>156</v>
      </c>
      <c r="C46" s="142">
        <v>11640.5</v>
      </c>
    </row>
    <row r="47" spans="1:256">
      <c r="A47" s="136">
        <v>43</v>
      </c>
      <c r="B47" s="141" t="s">
        <v>157</v>
      </c>
      <c r="C47" s="142">
        <v>11636</v>
      </c>
    </row>
    <row r="48" spans="1:256">
      <c r="A48" s="136">
        <v>44</v>
      </c>
      <c r="B48" s="141" t="s">
        <v>158</v>
      </c>
      <c r="C48" s="142">
        <v>11410</v>
      </c>
    </row>
    <row r="49" spans="1:3">
      <c r="A49" s="136">
        <v>45</v>
      </c>
      <c r="B49" s="141" t="s">
        <v>159</v>
      </c>
      <c r="C49" s="142">
        <v>11280</v>
      </c>
    </row>
    <row r="50" spans="1:3">
      <c r="A50" s="136">
        <v>46</v>
      </c>
      <c r="B50" s="141" t="s">
        <v>160</v>
      </c>
      <c r="C50" s="142">
        <v>11253.33</v>
      </c>
    </row>
    <row r="51" spans="1:3">
      <c r="A51" s="136">
        <v>47</v>
      </c>
      <c r="B51" s="141" t="s">
        <v>161</v>
      </c>
      <c r="C51" s="142">
        <v>11115.78</v>
      </c>
    </row>
    <row r="52" spans="1:3">
      <c r="A52" s="136">
        <v>48</v>
      </c>
      <c r="B52" s="141" t="s">
        <v>162</v>
      </c>
      <c r="C52" s="142">
        <v>11063.13</v>
      </c>
    </row>
    <row r="53" spans="1:3">
      <c r="A53" s="136">
        <v>49</v>
      </c>
      <c r="B53" s="141" t="s">
        <v>163</v>
      </c>
      <c r="C53" s="142">
        <v>11046.13</v>
      </c>
    </row>
    <row r="54" spans="1:3" ht="16.5" thickBot="1">
      <c r="A54" s="144">
        <v>50</v>
      </c>
      <c r="B54" s="145" t="s">
        <v>164</v>
      </c>
      <c r="C54" s="146">
        <v>11000</v>
      </c>
    </row>
  </sheetData>
  <mergeCells count="2">
    <mergeCell ref="A1:C1"/>
    <mergeCell ref="B2:C2"/>
  </mergeCells>
  <printOptions horizontalCentered="1"/>
  <pageMargins left="0.11811023622047245" right="0.27559055118110237" top="3.937007874015748E-2" bottom="0" header="0.31496062992125984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6"/>
  <sheetViews>
    <sheetView tabSelected="1" topLeftCell="A4" zoomScaleNormal="100" zoomScaleSheetLayoutView="89" workbookViewId="0">
      <selection activeCell="D5" sqref="D5"/>
    </sheetView>
  </sheetViews>
  <sheetFormatPr defaultColWidth="8.85546875" defaultRowHeight="12.75"/>
  <cols>
    <col min="1" max="1" width="59.140625" style="130" customWidth="1"/>
    <col min="2" max="2" width="24.5703125" style="181" customWidth="1"/>
    <col min="3" max="3" width="8.85546875" style="159"/>
    <col min="4" max="16384" width="8.85546875" style="160"/>
  </cols>
  <sheetData>
    <row r="1" spans="1:3" ht="62.25" customHeight="1">
      <c r="A1" s="203" t="s">
        <v>271</v>
      </c>
      <c r="B1" s="203"/>
    </row>
    <row r="2" spans="1:3" ht="14.25" customHeight="1">
      <c r="A2" s="204"/>
      <c r="B2" s="204"/>
    </row>
    <row r="3" spans="1:3" ht="44.25" customHeight="1" thickBot="1">
      <c r="A3" s="161" t="s">
        <v>56</v>
      </c>
      <c r="B3" s="162" t="s">
        <v>272</v>
      </c>
    </row>
    <row r="4" spans="1:3" ht="40.5" customHeight="1" thickTop="1">
      <c r="A4" s="163" t="s">
        <v>170</v>
      </c>
      <c r="B4" s="164">
        <v>8849.1235483870951</v>
      </c>
    </row>
    <row r="5" spans="1:3" ht="29.25" customHeight="1">
      <c r="A5" s="165" t="s">
        <v>115</v>
      </c>
      <c r="B5" s="166">
        <v>148433.32999999999</v>
      </c>
    </row>
    <row r="6" spans="1:3" s="168" customFormat="1" ht="31.5">
      <c r="A6" s="165" t="s">
        <v>117</v>
      </c>
      <c r="B6" s="166">
        <v>37240</v>
      </c>
      <c r="C6" s="167"/>
    </row>
    <row r="7" spans="1:3" s="168" customFormat="1" ht="15.75">
      <c r="A7" s="165" t="s">
        <v>273</v>
      </c>
      <c r="B7" s="166">
        <v>26000</v>
      </c>
      <c r="C7" s="167"/>
    </row>
    <row r="8" spans="1:3" s="168" customFormat="1" ht="15.75">
      <c r="A8" s="165" t="s">
        <v>274</v>
      </c>
      <c r="B8" s="166">
        <v>21500</v>
      </c>
      <c r="C8" s="167"/>
    </row>
    <row r="9" spans="1:3" s="168" customFormat="1" ht="31.5">
      <c r="A9" s="165" t="s">
        <v>275</v>
      </c>
      <c r="B9" s="166">
        <v>16650</v>
      </c>
      <c r="C9" s="167"/>
    </row>
    <row r="10" spans="1:3" s="168" customFormat="1" ht="15.75">
      <c r="A10" s="165" t="s">
        <v>276</v>
      </c>
      <c r="B10" s="166">
        <v>15830</v>
      </c>
      <c r="C10" s="167"/>
    </row>
    <row r="11" spans="1:3" s="168" customFormat="1" ht="15.75">
      <c r="A11" s="165" t="s">
        <v>133</v>
      </c>
      <c r="B11" s="166">
        <v>14300</v>
      </c>
      <c r="C11" s="167"/>
    </row>
    <row r="12" spans="1:3" s="168" customFormat="1" ht="15.75">
      <c r="A12" s="165" t="s">
        <v>134</v>
      </c>
      <c r="B12" s="166">
        <v>14007</v>
      </c>
      <c r="C12" s="167"/>
    </row>
    <row r="13" spans="1:3" s="168" customFormat="1" ht="15.75">
      <c r="A13" s="165" t="s">
        <v>135</v>
      </c>
      <c r="B13" s="166">
        <v>14000</v>
      </c>
      <c r="C13" s="167"/>
    </row>
    <row r="14" spans="1:3" s="168" customFormat="1" ht="15.75">
      <c r="A14" s="165" t="s">
        <v>277</v>
      </c>
      <c r="B14" s="166">
        <v>13236</v>
      </c>
      <c r="C14" s="167"/>
    </row>
    <row r="15" spans="1:3" s="168" customFormat="1" ht="16.5" thickBot="1">
      <c r="A15" s="165" t="s">
        <v>144</v>
      </c>
      <c r="B15" s="166">
        <v>12947.25</v>
      </c>
      <c r="C15" s="167"/>
    </row>
    <row r="16" spans="1:3" s="168" customFormat="1" ht="19.5" thickTop="1">
      <c r="A16" s="169" t="s">
        <v>31</v>
      </c>
      <c r="B16" s="170">
        <v>7943.2229069767445</v>
      </c>
      <c r="C16" s="167"/>
    </row>
    <row r="17" spans="1:3" s="168" customFormat="1" ht="15.75">
      <c r="A17" s="165" t="s">
        <v>278</v>
      </c>
      <c r="B17" s="166">
        <v>56752.87</v>
      </c>
      <c r="C17" s="167"/>
    </row>
    <row r="18" spans="1:3" s="168" customFormat="1" ht="15.75">
      <c r="A18" s="165" t="s">
        <v>123</v>
      </c>
      <c r="B18" s="166">
        <v>20000</v>
      </c>
      <c r="C18" s="167"/>
    </row>
    <row r="19" spans="1:3" s="168" customFormat="1" ht="15.75">
      <c r="A19" s="165" t="s">
        <v>139</v>
      </c>
      <c r="B19" s="166">
        <v>13302</v>
      </c>
      <c r="C19" s="167"/>
    </row>
    <row r="20" spans="1:3" s="168" customFormat="1" ht="15.75">
      <c r="A20" s="165" t="s">
        <v>140</v>
      </c>
      <c r="B20" s="166">
        <v>13284</v>
      </c>
      <c r="C20" s="167"/>
    </row>
    <row r="21" spans="1:3" s="168" customFormat="1" ht="15.75">
      <c r="A21" s="165" t="s">
        <v>279</v>
      </c>
      <c r="B21" s="166">
        <v>12339.67</v>
      </c>
      <c r="C21" s="167"/>
    </row>
    <row r="22" spans="1:3" s="168" customFormat="1" ht="15.75">
      <c r="A22" s="165" t="s">
        <v>148</v>
      </c>
      <c r="B22" s="166">
        <v>12000</v>
      </c>
      <c r="C22" s="167"/>
    </row>
    <row r="23" spans="1:3" s="168" customFormat="1" ht="15.75">
      <c r="A23" s="165" t="s">
        <v>280</v>
      </c>
      <c r="B23" s="166">
        <v>10480.4</v>
      </c>
      <c r="C23" s="167"/>
    </row>
    <row r="24" spans="1:3" s="168" customFormat="1" ht="15.75">
      <c r="A24" s="165" t="s">
        <v>281</v>
      </c>
      <c r="B24" s="166">
        <v>10000</v>
      </c>
      <c r="C24" s="167"/>
    </row>
    <row r="25" spans="1:3" s="168" customFormat="1" ht="15.75">
      <c r="A25" s="165" t="s">
        <v>282</v>
      </c>
      <c r="B25" s="166">
        <v>10000</v>
      </c>
      <c r="C25" s="167"/>
    </row>
    <row r="26" spans="1:3" s="168" customFormat="1" ht="16.5" thickBot="1">
      <c r="A26" s="165" t="s">
        <v>283</v>
      </c>
      <c r="B26" s="166">
        <v>10000</v>
      </c>
      <c r="C26" s="167"/>
    </row>
    <row r="27" spans="1:3" s="168" customFormat="1" ht="19.5" thickTop="1">
      <c r="A27" s="169" t="s">
        <v>32</v>
      </c>
      <c r="B27" s="170">
        <v>5157.1299533333322</v>
      </c>
      <c r="C27" s="167"/>
    </row>
    <row r="28" spans="1:3" s="168" customFormat="1" ht="15.75">
      <c r="A28" s="165" t="s">
        <v>118</v>
      </c>
      <c r="B28" s="166">
        <v>31060</v>
      </c>
      <c r="C28" s="167"/>
    </row>
    <row r="29" spans="1:3" s="168" customFormat="1" ht="15.75">
      <c r="A29" s="165" t="s">
        <v>145</v>
      </c>
      <c r="B29" s="166">
        <v>12533.33</v>
      </c>
      <c r="C29" s="167"/>
    </row>
    <row r="30" spans="1:3" s="168" customFormat="1" ht="15.75">
      <c r="A30" s="165" t="s">
        <v>149</v>
      </c>
      <c r="B30" s="166">
        <v>12000</v>
      </c>
      <c r="C30" s="167"/>
    </row>
    <row r="31" spans="1:3" s="168" customFormat="1" ht="15.75">
      <c r="A31" s="165" t="s">
        <v>284</v>
      </c>
      <c r="B31" s="166">
        <v>11000</v>
      </c>
      <c r="C31" s="167"/>
    </row>
    <row r="32" spans="1:3" s="168" customFormat="1" ht="15.75">
      <c r="A32" s="165" t="s">
        <v>285</v>
      </c>
      <c r="B32" s="166">
        <v>10143.43</v>
      </c>
      <c r="C32" s="167"/>
    </row>
    <row r="33" spans="1:3" s="168" customFormat="1" ht="15.75">
      <c r="A33" s="165" t="s">
        <v>286</v>
      </c>
      <c r="B33" s="166">
        <v>10000</v>
      </c>
      <c r="C33" s="167"/>
    </row>
    <row r="34" spans="1:3" s="168" customFormat="1" ht="15.75">
      <c r="A34" s="165" t="s">
        <v>287</v>
      </c>
      <c r="B34" s="166">
        <v>10000</v>
      </c>
      <c r="C34" s="167"/>
    </row>
    <row r="35" spans="1:3" s="168" customFormat="1" ht="15.75">
      <c r="A35" s="165" t="s">
        <v>288</v>
      </c>
      <c r="B35" s="166">
        <v>10000</v>
      </c>
      <c r="C35" s="167"/>
    </row>
    <row r="36" spans="1:3" s="168" customFormat="1" ht="15.75">
      <c r="A36" s="165" t="s">
        <v>289</v>
      </c>
      <c r="B36" s="166">
        <v>10000</v>
      </c>
      <c r="C36" s="167"/>
    </row>
    <row r="37" spans="1:3" s="168" customFormat="1" ht="16.5" thickBot="1">
      <c r="A37" s="165" t="s">
        <v>290</v>
      </c>
      <c r="B37" s="166">
        <v>9273</v>
      </c>
      <c r="C37" s="167"/>
    </row>
    <row r="38" spans="1:3" s="168" customFormat="1" ht="19.5" thickTop="1">
      <c r="A38" s="169" t="s">
        <v>33</v>
      </c>
      <c r="B38" s="170">
        <v>5539.5417241379309</v>
      </c>
      <c r="C38" s="167"/>
    </row>
    <row r="39" spans="1:3" s="168" customFormat="1" ht="15.75">
      <c r="A39" s="165" t="s">
        <v>291</v>
      </c>
      <c r="B39" s="166">
        <v>10000</v>
      </c>
      <c r="C39" s="167"/>
    </row>
    <row r="40" spans="1:3" s="168" customFormat="1" ht="18" customHeight="1">
      <c r="A40" s="165" t="s">
        <v>292</v>
      </c>
      <c r="B40" s="166">
        <v>9871.11</v>
      </c>
      <c r="C40" s="167"/>
    </row>
    <row r="41" spans="1:3" s="168" customFormat="1" ht="15.75">
      <c r="A41" s="165" t="s">
        <v>293</v>
      </c>
      <c r="B41" s="166">
        <v>9000</v>
      </c>
      <c r="C41" s="167"/>
    </row>
    <row r="42" spans="1:3" s="168" customFormat="1" ht="15.75">
      <c r="A42" s="154" t="s">
        <v>294</v>
      </c>
      <c r="B42" s="166">
        <v>8955</v>
      </c>
      <c r="C42" s="167"/>
    </row>
    <row r="43" spans="1:3" s="168" customFormat="1" ht="15.75">
      <c r="A43" s="165" t="s">
        <v>295</v>
      </c>
      <c r="B43" s="166">
        <v>8500</v>
      </c>
      <c r="C43" s="167"/>
    </row>
    <row r="44" spans="1:3" s="168" customFormat="1" ht="15.75">
      <c r="A44" s="165" t="s">
        <v>296</v>
      </c>
      <c r="B44" s="166">
        <v>7954.55</v>
      </c>
      <c r="C44" s="167"/>
    </row>
    <row r="45" spans="1:3" s="168" customFormat="1" ht="15.75">
      <c r="A45" s="165" t="s">
        <v>297</v>
      </c>
      <c r="B45" s="166">
        <v>7000</v>
      </c>
      <c r="C45" s="167"/>
    </row>
    <row r="46" spans="1:3" s="168" customFormat="1" ht="15.75" customHeight="1">
      <c r="A46" s="165" t="s">
        <v>298</v>
      </c>
      <c r="B46" s="166">
        <v>7000</v>
      </c>
      <c r="C46" s="167"/>
    </row>
    <row r="47" spans="1:3" s="168" customFormat="1" ht="15.75">
      <c r="A47" s="165" t="s">
        <v>299</v>
      </c>
      <c r="B47" s="166">
        <v>7000</v>
      </c>
      <c r="C47" s="167"/>
    </row>
    <row r="48" spans="1:3" s="168" customFormat="1" ht="16.5" thickBot="1">
      <c r="A48" s="154" t="s">
        <v>300</v>
      </c>
      <c r="B48" s="166">
        <v>6832.3</v>
      </c>
      <c r="C48" s="167"/>
    </row>
    <row r="49" spans="1:3" s="168" customFormat="1" ht="19.5" thickTop="1">
      <c r="A49" s="171" t="s">
        <v>34</v>
      </c>
      <c r="B49" s="172">
        <v>5533</v>
      </c>
      <c r="C49" s="167"/>
    </row>
    <row r="50" spans="1:3" s="168" customFormat="1" ht="15.75">
      <c r="A50" s="165" t="s">
        <v>301</v>
      </c>
      <c r="B50" s="166">
        <v>11000</v>
      </c>
      <c r="C50" s="167"/>
    </row>
    <row r="51" spans="1:3" s="168" customFormat="1" ht="15.75">
      <c r="A51" s="165" t="s">
        <v>302</v>
      </c>
      <c r="B51" s="166">
        <v>10281.25</v>
      </c>
      <c r="C51" s="167"/>
    </row>
    <row r="52" spans="1:3" s="168" customFormat="1" ht="15.75">
      <c r="A52" s="165" t="s">
        <v>303</v>
      </c>
      <c r="B52" s="166">
        <v>9000</v>
      </c>
      <c r="C52" s="167"/>
    </row>
    <row r="53" spans="1:3" s="168" customFormat="1" ht="15.75">
      <c r="A53" s="165" t="s">
        <v>304</v>
      </c>
      <c r="B53" s="166">
        <v>9000</v>
      </c>
      <c r="C53" s="167"/>
    </row>
    <row r="54" spans="1:3" s="168" customFormat="1" ht="15.75">
      <c r="A54" s="165" t="s">
        <v>305</v>
      </c>
      <c r="B54" s="166">
        <v>8252.39</v>
      </c>
      <c r="C54" s="167"/>
    </row>
    <row r="55" spans="1:3" s="168" customFormat="1" ht="15.75">
      <c r="A55" s="165" t="s">
        <v>306</v>
      </c>
      <c r="B55" s="166">
        <v>7100</v>
      </c>
      <c r="C55" s="167"/>
    </row>
    <row r="56" spans="1:3" s="168" customFormat="1" ht="15.75">
      <c r="A56" s="165" t="s">
        <v>307</v>
      </c>
      <c r="B56" s="166">
        <v>7100</v>
      </c>
      <c r="C56" s="167"/>
    </row>
    <row r="57" spans="1:3" s="168" customFormat="1" ht="15.75">
      <c r="A57" s="165" t="s">
        <v>308</v>
      </c>
      <c r="B57" s="166">
        <v>7033.33</v>
      </c>
      <c r="C57" s="167"/>
    </row>
    <row r="58" spans="1:3" s="168" customFormat="1" ht="15.75">
      <c r="A58" s="165" t="s">
        <v>309</v>
      </c>
      <c r="B58" s="166">
        <v>7000</v>
      </c>
      <c r="C58" s="167"/>
    </row>
    <row r="59" spans="1:3" s="168" customFormat="1" ht="15.75">
      <c r="A59" s="165" t="s">
        <v>310</v>
      </c>
      <c r="B59" s="166">
        <v>6900</v>
      </c>
      <c r="C59" s="167"/>
    </row>
    <row r="60" spans="1:3" s="168" customFormat="1" ht="18.75">
      <c r="A60" s="173" t="s">
        <v>35</v>
      </c>
      <c r="B60" s="174">
        <v>6740.9012389380532</v>
      </c>
      <c r="C60" s="167"/>
    </row>
    <row r="61" spans="1:3" s="168" customFormat="1" ht="15.75">
      <c r="A61" s="175" t="s">
        <v>311</v>
      </c>
      <c r="B61" s="176">
        <v>8000</v>
      </c>
      <c r="C61" s="167"/>
    </row>
    <row r="62" spans="1:3" s="168" customFormat="1" ht="15.75">
      <c r="A62" s="175" t="s">
        <v>312</v>
      </c>
      <c r="B62" s="176">
        <v>7311.53</v>
      </c>
      <c r="C62" s="167"/>
    </row>
    <row r="63" spans="1:3" s="168" customFormat="1" ht="15.75">
      <c r="A63" s="175" t="s">
        <v>313</v>
      </c>
      <c r="B63" s="176">
        <v>5000</v>
      </c>
      <c r="C63" s="167"/>
    </row>
    <row r="64" spans="1:3" s="168" customFormat="1" ht="15.75">
      <c r="A64" s="175" t="s">
        <v>314</v>
      </c>
      <c r="B64" s="176">
        <v>5000</v>
      </c>
      <c r="C64" s="167"/>
    </row>
    <row r="65" spans="1:3" s="168" customFormat="1" ht="16.5" thickBot="1">
      <c r="A65" s="177" t="s">
        <v>315</v>
      </c>
      <c r="B65" s="178">
        <v>4574.0200000000004</v>
      </c>
      <c r="C65" s="167"/>
    </row>
    <row r="66" spans="1:3" s="168" customFormat="1" ht="19.5" thickTop="1">
      <c r="A66" s="173" t="s">
        <v>36</v>
      </c>
      <c r="B66" s="174">
        <v>7333.8723823406899</v>
      </c>
      <c r="C66" s="167"/>
    </row>
    <row r="67" spans="1:3" s="168" customFormat="1" ht="15.75">
      <c r="A67" s="175" t="s">
        <v>316</v>
      </c>
      <c r="B67" s="176">
        <v>22241.67</v>
      </c>
      <c r="C67" s="167"/>
    </row>
    <row r="68" spans="1:3" s="168" customFormat="1" ht="15.75">
      <c r="A68" s="175" t="s">
        <v>122</v>
      </c>
      <c r="B68" s="176">
        <v>21288.89</v>
      </c>
      <c r="C68" s="167"/>
    </row>
    <row r="69" spans="1:3" s="168" customFormat="1" ht="15.75">
      <c r="A69" s="175" t="s">
        <v>317</v>
      </c>
      <c r="B69" s="176">
        <v>16666.669999999998</v>
      </c>
      <c r="C69" s="167"/>
    </row>
    <row r="70" spans="1:3" s="168" customFormat="1" ht="15.75">
      <c r="A70" s="175" t="s">
        <v>138</v>
      </c>
      <c r="B70" s="176">
        <v>13419.46</v>
      </c>
      <c r="C70" s="167"/>
    </row>
    <row r="71" spans="1:3" s="168" customFormat="1" ht="15.75">
      <c r="A71" s="175" t="s">
        <v>318</v>
      </c>
      <c r="B71" s="176">
        <v>12000</v>
      </c>
      <c r="C71" s="167"/>
    </row>
    <row r="72" spans="1:3" s="168" customFormat="1" ht="15.75">
      <c r="A72" s="175" t="s">
        <v>154</v>
      </c>
      <c r="B72" s="176">
        <v>11760</v>
      </c>
      <c r="C72" s="167"/>
    </row>
    <row r="73" spans="1:3" s="168" customFormat="1" ht="15.75">
      <c r="A73" s="175" t="s">
        <v>319</v>
      </c>
      <c r="B73" s="176">
        <v>11659.57</v>
      </c>
      <c r="C73" s="167"/>
    </row>
    <row r="74" spans="1:3" s="168" customFormat="1" ht="15.75">
      <c r="A74" s="175" t="s">
        <v>320</v>
      </c>
      <c r="B74" s="176">
        <v>11640.5</v>
      </c>
      <c r="C74" s="167"/>
    </row>
    <row r="75" spans="1:3" s="168" customFormat="1" ht="15.75">
      <c r="A75" s="175" t="s">
        <v>321</v>
      </c>
      <c r="B75" s="176">
        <v>11253.33</v>
      </c>
      <c r="C75" s="167"/>
    </row>
    <row r="76" spans="1:3" s="168" customFormat="1" ht="15.75">
      <c r="A76" s="175" t="s">
        <v>161</v>
      </c>
      <c r="B76" s="176">
        <v>11115.78</v>
      </c>
      <c r="C76" s="167"/>
    </row>
    <row r="77" spans="1:3" s="168" customFormat="1" ht="15.75">
      <c r="A77" s="175" t="s">
        <v>322</v>
      </c>
      <c r="B77" s="176">
        <v>11063.13</v>
      </c>
      <c r="C77" s="167"/>
    </row>
    <row r="78" spans="1:3" s="168" customFormat="1" ht="15.75">
      <c r="A78" s="175" t="s">
        <v>323</v>
      </c>
      <c r="B78" s="176">
        <v>10872.73</v>
      </c>
      <c r="C78" s="167"/>
    </row>
    <row r="79" spans="1:3" s="168" customFormat="1" ht="15.75">
      <c r="A79" s="175" t="s">
        <v>324</v>
      </c>
      <c r="B79" s="176">
        <v>10813.44</v>
      </c>
      <c r="C79" s="167"/>
    </row>
    <row r="80" spans="1:3" s="168" customFormat="1" ht="15.75">
      <c r="A80" s="175" t="s">
        <v>325</v>
      </c>
      <c r="B80" s="176">
        <v>10736.71</v>
      </c>
      <c r="C80" s="167"/>
    </row>
    <row r="81" spans="1:3" s="168" customFormat="1" ht="15.75">
      <c r="A81" s="175" t="s">
        <v>326</v>
      </c>
      <c r="B81" s="176">
        <v>10670.29</v>
      </c>
      <c r="C81" s="167"/>
    </row>
    <row r="82" spans="1:3" s="168" customFormat="1" ht="16.5" thickBot="1">
      <c r="A82" s="177" t="s">
        <v>327</v>
      </c>
      <c r="B82" s="178">
        <v>10555.29</v>
      </c>
      <c r="C82" s="167"/>
    </row>
    <row r="83" spans="1:3" s="168" customFormat="1" ht="19.5" thickTop="1">
      <c r="A83" s="173" t="s">
        <v>37</v>
      </c>
      <c r="B83" s="174">
        <v>7468</v>
      </c>
      <c r="C83" s="167"/>
    </row>
    <row r="84" spans="1:3" s="168" customFormat="1" ht="15.75">
      <c r="A84" s="179" t="s">
        <v>328</v>
      </c>
      <c r="B84" s="176">
        <v>18000</v>
      </c>
      <c r="C84" s="167"/>
    </row>
    <row r="85" spans="1:3" s="168" customFormat="1" ht="15.75">
      <c r="A85" s="179" t="s">
        <v>125</v>
      </c>
      <c r="B85" s="176">
        <v>18000</v>
      </c>
      <c r="C85" s="167"/>
    </row>
    <row r="86" spans="1:3" s="168" customFormat="1" ht="15.75">
      <c r="A86" s="179" t="s">
        <v>126</v>
      </c>
      <c r="B86" s="176">
        <v>17000</v>
      </c>
      <c r="C86" s="167"/>
    </row>
    <row r="87" spans="1:3" s="168" customFormat="1" ht="15.75">
      <c r="A87" s="179" t="s">
        <v>130</v>
      </c>
      <c r="B87" s="176">
        <v>15000</v>
      </c>
      <c r="C87" s="167"/>
    </row>
    <row r="88" spans="1:3" s="168" customFormat="1" ht="15.75">
      <c r="A88" s="179" t="s">
        <v>131</v>
      </c>
      <c r="B88" s="176">
        <v>15000</v>
      </c>
      <c r="C88" s="167"/>
    </row>
    <row r="89" spans="1:3" s="168" customFormat="1" ht="15.75">
      <c r="A89" s="179" t="s">
        <v>132</v>
      </c>
      <c r="B89" s="176">
        <v>15000</v>
      </c>
      <c r="C89" s="167"/>
    </row>
    <row r="90" spans="1:3" s="168" customFormat="1" ht="15.75">
      <c r="A90" s="179" t="s">
        <v>136</v>
      </c>
      <c r="B90" s="176">
        <v>14000</v>
      </c>
      <c r="C90" s="167"/>
    </row>
    <row r="91" spans="1:3" s="168" customFormat="1" ht="15.75">
      <c r="A91" s="179" t="s">
        <v>137</v>
      </c>
      <c r="B91" s="176">
        <v>14000</v>
      </c>
      <c r="C91" s="167"/>
    </row>
    <row r="92" spans="1:3" s="168" customFormat="1" ht="15.75">
      <c r="A92" s="179" t="s">
        <v>329</v>
      </c>
      <c r="B92" s="176">
        <v>13125</v>
      </c>
      <c r="C92" s="167"/>
    </row>
    <row r="93" spans="1:3" s="168" customFormat="1" ht="15.75">
      <c r="A93" s="179" t="s">
        <v>143</v>
      </c>
      <c r="B93" s="176">
        <v>13125</v>
      </c>
      <c r="C93" s="167"/>
    </row>
    <row r="94" spans="1:3" s="168" customFormat="1" ht="16.5" thickBot="1">
      <c r="A94" s="180" t="s">
        <v>151</v>
      </c>
      <c r="B94" s="178">
        <v>12000</v>
      </c>
      <c r="C94" s="167"/>
    </row>
    <row r="95" spans="1:3" s="168" customFormat="1" ht="19.5" thickTop="1">
      <c r="A95" s="173" t="s">
        <v>263</v>
      </c>
      <c r="B95" s="174">
        <v>4853</v>
      </c>
      <c r="C95" s="167"/>
    </row>
    <row r="96" spans="1:3" s="168" customFormat="1" ht="15.75">
      <c r="A96" s="175" t="s">
        <v>152</v>
      </c>
      <c r="B96" s="176">
        <v>12000</v>
      </c>
      <c r="C96" s="167"/>
    </row>
    <row r="97" spans="1:3" s="168" customFormat="1" ht="15.75">
      <c r="A97" s="175" t="s">
        <v>153</v>
      </c>
      <c r="B97" s="176">
        <v>12000</v>
      </c>
      <c r="C97" s="167"/>
    </row>
    <row r="98" spans="1:3" s="168" customFormat="1" ht="15.75">
      <c r="A98" s="175" t="s">
        <v>330</v>
      </c>
      <c r="B98" s="176">
        <v>9945.16</v>
      </c>
      <c r="C98" s="167"/>
    </row>
    <row r="99" spans="1:3" s="168" customFormat="1" ht="15.75">
      <c r="A99" s="175" t="s">
        <v>331</v>
      </c>
      <c r="B99" s="176">
        <v>9500</v>
      </c>
      <c r="C99" s="167"/>
    </row>
    <row r="100" spans="1:3" s="168" customFormat="1" ht="15.75">
      <c r="A100" s="175" t="s">
        <v>332</v>
      </c>
      <c r="B100" s="176">
        <v>8374.86</v>
      </c>
      <c r="C100" s="167"/>
    </row>
    <row r="101" spans="1:3" s="168" customFormat="1" ht="15.75">
      <c r="A101" s="175" t="s">
        <v>333</v>
      </c>
      <c r="B101" s="176">
        <v>8190</v>
      </c>
      <c r="C101" s="167"/>
    </row>
    <row r="102" spans="1:3" s="168" customFormat="1" ht="15.75">
      <c r="A102" s="175" t="s">
        <v>334</v>
      </c>
      <c r="B102" s="176">
        <v>7600</v>
      </c>
      <c r="C102" s="167"/>
    </row>
    <row r="103" spans="1:3" s="168" customFormat="1" ht="15.75">
      <c r="A103" s="175" t="s">
        <v>335</v>
      </c>
      <c r="B103" s="176">
        <v>7000</v>
      </c>
      <c r="C103" s="167"/>
    </row>
    <row r="104" spans="1:3" s="168" customFormat="1" ht="15.75">
      <c r="A104" s="175" t="s">
        <v>336</v>
      </c>
      <c r="B104" s="176">
        <v>6458.89</v>
      </c>
      <c r="C104" s="167"/>
    </row>
    <row r="105" spans="1:3" s="168" customFormat="1" ht="15.75">
      <c r="A105" s="175" t="s">
        <v>337</v>
      </c>
      <c r="B105" s="176">
        <v>6266.67</v>
      </c>
      <c r="C105" s="167"/>
    </row>
    <row r="106" spans="1:3" s="168" customFormat="1" ht="15.75">
      <c r="A106" s="175" t="s">
        <v>338</v>
      </c>
      <c r="B106" s="176">
        <v>6184</v>
      </c>
      <c r="C106" s="167"/>
    </row>
  </sheetData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paperSize="9" scale="92" orientation="portrait" r:id="rId1"/>
  <rowBreaks count="2" manualBreakCount="2">
    <brk id="37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75" zoomScaleNormal="75" zoomScaleSheetLayoutView="70" workbookViewId="0">
      <selection activeCell="I7" sqref="I7"/>
    </sheetView>
  </sheetViews>
  <sheetFormatPr defaultColWidth="8.85546875" defaultRowHeight="18.75"/>
  <cols>
    <col min="1" max="1" width="41" style="20" customWidth="1"/>
    <col min="2" max="2" width="11.28515625" style="20" customWidth="1"/>
    <col min="3" max="3" width="10.85546875" style="20" customWidth="1"/>
    <col min="4" max="4" width="13.7109375" style="20" customWidth="1"/>
    <col min="5" max="5" width="14.5703125" style="20" customWidth="1"/>
    <col min="6" max="6" width="15.42578125" style="20" customWidth="1"/>
    <col min="7" max="7" width="13.42578125" style="20" customWidth="1"/>
    <col min="8" max="8" width="8.85546875" style="20"/>
    <col min="9" max="9" width="11.85546875" style="53" customWidth="1"/>
    <col min="10" max="10" width="9.28515625" style="20" bestFit="1" customWidth="1"/>
    <col min="11" max="16384" width="8.85546875" style="20"/>
  </cols>
  <sheetData>
    <row r="1" spans="1:17" s="1" customFormat="1" ht="22.5" customHeight="1">
      <c r="A1" s="184" t="s">
        <v>39</v>
      </c>
      <c r="B1" s="184"/>
      <c r="C1" s="184"/>
      <c r="D1" s="184"/>
      <c r="E1" s="184"/>
      <c r="F1" s="184"/>
      <c r="G1" s="184"/>
      <c r="I1" s="52"/>
    </row>
    <row r="2" spans="1:17" s="1" customFormat="1" ht="22.5" customHeight="1">
      <c r="A2" s="205" t="s">
        <v>40</v>
      </c>
      <c r="B2" s="205"/>
      <c r="C2" s="205"/>
      <c r="D2" s="205"/>
      <c r="E2" s="205"/>
      <c r="F2" s="205"/>
      <c r="G2" s="205"/>
      <c r="I2" s="52"/>
    </row>
    <row r="3" spans="1:17" s="3" customFormat="1" ht="33" customHeight="1" thickBot="1">
      <c r="A3" s="2"/>
      <c r="B3" s="2"/>
      <c r="C3" s="2"/>
      <c r="D3" s="2"/>
      <c r="E3" s="2"/>
      <c r="F3" s="2"/>
      <c r="I3" s="53"/>
    </row>
    <row r="4" spans="1:17" s="3" customFormat="1" ht="66.75" customHeight="1">
      <c r="A4" s="4"/>
      <c r="B4" s="5" t="s">
        <v>41</v>
      </c>
      <c r="C4" s="5" t="s">
        <v>42</v>
      </c>
      <c r="D4" s="5" t="s">
        <v>4</v>
      </c>
      <c r="E4" s="54" t="s">
        <v>5</v>
      </c>
      <c r="F4" s="54" t="s">
        <v>6</v>
      </c>
      <c r="G4" s="7" t="s">
        <v>4</v>
      </c>
      <c r="I4" s="53"/>
    </row>
    <row r="5" spans="1:17" s="3" customFormat="1" ht="28.5" customHeight="1">
      <c r="A5" s="34" t="s">
        <v>7</v>
      </c>
      <c r="B5" s="55">
        <f>'[9]Матриця 17'!G8</f>
        <v>22893</v>
      </c>
      <c r="C5" s="55">
        <f>[9]Матриця18!G8</f>
        <v>20246</v>
      </c>
      <c r="D5" s="56">
        <f>ROUND(C5/B5*100,1)</f>
        <v>88.4</v>
      </c>
      <c r="E5" s="55">
        <f>'[9]Матриця 17'!C45</f>
        <v>10030</v>
      </c>
      <c r="F5" s="55">
        <f>[9]Матриця18!C44</f>
        <v>8601</v>
      </c>
      <c r="G5" s="57">
        <f>ROUND(F5/E5*100,1)</f>
        <v>85.8</v>
      </c>
      <c r="I5" s="53"/>
    </row>
    <row r="6" spans="1:17" s="38" customFormat="1" ht="31.5" customHeight="1">
      <c r="A6" s="8" t="s">
        <v>43</v>
      </c>
      <c r="B6" s="58">
        <f>SUM(B8:B26)</f>
        <v>21100</v>
      </c>
      <c r="C6" s="58">
        <f>SUM(C8:C26)</f>
        <v>18688</v>
      </c>
      <c r="D6" s="59">
        <f>ROUND(C6/B6*100,1)</f>
        <v>88.6</v>
      </c>
      <c r="E6" s="60">
        <f>'[9]Матриця 17'!C46</f>
        <v>9509</v>
      </c>
      <c r="F6" s="60">
        <f>SUM(F8:F26)</f>
        <v>8128</v>
      </c>
      <c r="G6" s="57">
        <f t="shared" ref="G6:G26" si="0">ROUND(F6/E6*100,1)</f>
        <v>85.5</v>
      </c>
      <c r="I6" s="53"/>
      <c r="J6" s="61"/>
    </row>
    <row r="7" spans="1:17" s="38" customFormat="1" ht="32.25" customHeight="1">
      <c r="A7" s="62" t="s">
        <v>44</v>
      </c>
      <c r="B7" s="63"/>
      <c r="C7" s="64"/>
      <c r="D7" s="59"/>
      <c r="E7" s="65"/>
      <c r="F7" s="64"/>
      <c r="G7" s="66"/>
      <c r="I7" s="53"/>
      <c r="J7" s="61"/>
    </row>
    <row r="8" spans="1:17" ht="42" customHeight="1">
      <c r="A8" s="67" t="s">
        <v>8</v>
      </c>
      <c r="B8" s="68">
        <f>'[9]Матриця 17'!G11</f>
        <v>154</v>
      </c>
      <c r="C8" s="69">
        <f>[9]Матриця18!G11</f>
        <v>162</v>
      </c>
      <c r="D8" s="70">
        <f t="shared" ref="D8:D26" si="1">ROUND(C8/B8*100,1)</f>
        <v>105.2</v>
      </c>
      <c r="E8" s="71">
        <f>'[9]Матриця 17'!C52</f>
        <v>71</v>
      </c>
      <c r="F8" s="72">
        <f>[9]Матриця18!C54</f>
        <v>45</v>
      </c>
      <c r="G8" s="73">
        <f t="shared" si="0"/>
        <v>63.4</v>
      </c>
      <c r="H8" s="44"/>
      <c r="I8" s="74"/>
      <c r="J8" s="61"/>
    </row>
    <row r="9" spans="1:17" ht="39" customHeight="1">
      <c r="A9" s="14" t="s">
        <v>9</v>
      </c>
      <c r="B9" s="68">
        <f>'[9]Матриця 17'!G12</f>
        <v>111</v>
      </c>
      <c r="C9" s="69">
        <f>[9]Матриця18!G12</f>
        <v>91</v>
      </c>
      <c r="D9" s="70">
        <f t="shared" si="1"/>
        <v>82</v>
      </c>
      <c r="E9" s="71">
        <f>'[9]Матриця 17'!C53</f>
        <v>56</v>
      </c>
      <c r="F9" s="72">
        <f>[9]Матриця18!C55</f>
        <v>42</v>
      </c>
      <c r="G9" s="73">
        <f t="shared" si="0"/>
        <v>75</v>
      </c>
      <c r="I9" s="74"/>
      <c r="J9" s="61"/>
    </row>
    <row r="10" spans="1:17" s="22" customFormat="1" ht="28.5" customHeight="1" thickBot="1">
      <c r="A10" s="14" t="s">
        <v>10</v>
      </c>
      <c r="B10" s="68">
        <f>'[9]Матриця 17'!G13</f>
        <v>1976</v>
      </c>
      <c r="C10" s="69">
        <f>[9]Матриця18!G13</f>
        <v>1733</v>
      </c>
      <c r="D10" s="70">
        <f t="shared" si="1"/>
        <v>87.7</v>
      </c>
      <c r="E10" s="71">
        <f>'[9]Матриця 17'!C54</f>
        <v>885</v>
      </c>
      <c r="F10" s="72">
        <f>[9]Матриця18!C56</f>
        <v>744</v>
      </c>
      <c r="G10" s="73">
        <f t="shared" si="0"/>
        <v>84.1</v>
      </c>
      <c r="I10" s="74"/>
      <c r="J10" s="61"/>
      <c r="K10" s="20"/>
      <c r="P10" s="20"/>
    </row>
    <row r="11" spans="1:17" ht="42" customHeight="1" thickBot="1">
      <c r="A11" s="14" t="s">
        <v>11</v>
      </c>
      <c r="B11" s="68">
        <f>'[9]Матриця 17'!G14</f>
        <v>503</v>
      </c>
      <c r="C11" s="69">
        <f>[9]Матриця18!G14</f>
        <v>431</v>
      </c>
      <c r="D11" s="70">
        <f t="shared" si="1"/>
        <v>85.7</v>
      </c>
      <c r="E11" s="71">
        <f>'[9]Матриця 17'!C55</f>
        <v>249</v>
      </c>
      <c r="F11" s="72">
        <f>[9]Матриця18!C57</f>
        <v>211</v>
      </c>
      <c r="G11" s="73">
        <f t="shared" si="0"/>
        <v>84.7</v>
      </c>
      <c r="I11" s="74"/>
      <c r="J11" s="61"/>
      <c r="Q11" s="75"/>
    </row>
    <row r="12" spans="1:17" ht="42" customHeight="1">
      <c r="A12" s="14" t="s">
        <v>12</v>
      </c>
      <c r="B12" s="68">
        <f>'[9]Матриця 17'!G15</f>
        <v>112</v>
      </c>
      <c r="C12" s="69">
        <f>[9]Матриця18!G15</f>
        <v>76</v>
      </c>
      <c r="D12" s="70">
        <f t="shared" si="1"/>
        <v>67.900000000000006</v>
      </c>
      <c r="E12" s="71">
        <f>'[9]Матриця 17'!C56</f>
        <v>34</v>
      </c>
      <c r="F12" s="72">
        <f>[9]Матриця18!C58</f>
        <v>32</v>
      </c>
      <c r="G12" s="73">
        <f t="shared" si="0"/>
        <v>94.1</v>
      </c>
      <c r="I12" s="74"/>
      <c r="J12" s="61"/>
    </row>
    <row r="13" spans="1:17" ht="30.75" customHeight="1">
      <c r="A13" s="14" t="s">
        <v>13</v>
      </c>
      <c r="B13" s="68">
        <f>'[9]Матриця 17'!G16</f>
        <v>489</v>
      </c>
      <c r="C13" s="69">
        <f>[9]Матриця18!G16</f>
        <v>507</v>
      </c>
      <c r="D13" s="70">
        <f t="shared" si="1"/>
        <v>103.7</v>
      </c>
      <c r="E13" s="71">
        <f>'[9]Матриця 17'!C57</f>
        <v>225</v>
      </c>
      <c r="F13" s="72">
        <f>[9]Матриця18!C59</f>
        <v>193</v>
      </c>
      <c r="G13" s="73">
        <f t="shared" si="0"/>
        <v>85.8</v>
      </c>
      <c r="I13" s="74"/>
      <c r="J13" s="61"/>
    </row>
    <row r="14" spans="1:17" ht="41.25" customHeight="1">
      <c r="A14" s="14" t="s">
        <v>14</v>
      </c>
      <c r="B14" s="68">
        <f>'[9]Матриця 17'!G17</f>
        <v>4062</v>
      </c>
      <c r="C14" s="69">
        <f>[9]Матриця18!G17</f>
        <v>3928</v>
      </c>
      <c r="D14" s="70">
        <f t="shared" si="1"/>
        <v>96.7</v>
      </c>
      <c r="E14" s="71">
        <f>'[9]Матриця 17'!C58</f>
        <v>1778</v>
      </c>
      <c r="F14" s="72">
        <f>[9]Матриця18!C60</f>
        <v>1637</v>
      </c>
      <c r="G14" s="73">
        <f t="shared" si="0"/>
        <v>92.1</v>
      </c>
      <c r="I14" s="74"/>
      <c r="J14" s="61"/>
    </row>
    <row r="15" spans="1:17" ht="41.25" customHeight="1">
      <c r="A15" s="14" t="s">
        <v>15</v>
      </c>
      <c r="B15" s="68">
        <f>'[9]Матриця 17'!G18</f>
        <v>822</v>
      </c>
      <c r="C15" s="69">
        <f>[9]Матриця18!G18</f>
        <v>931</v>
      </c>
      <c r="D15" s="70">
        <f t="shared" si="1"/>
        <v>113.3</v>
      </c>
      <c r="E15" s="71">
        <f>'[9]Матриця 17'!C59</f>
        <v>373</v>
      </c>
      <c r="F15" s="72">
        <f>[9]Матриця18!C61</f>
        <v>441</v>
      </c>
      <c r="G15" s="73">
        <f t="shared" si="0"/>
        <v>118.2</v>
      </c>
      <c r="I15" s="74"/>
      <c r="J15" s="61"/>
    </row>
    <row r="16" spans="1:17" ht="41.25" customHeight="1">
      <c r="A16" s="14" t="s">
        <v>16</v>
      </c>
      <c r="B16" s="68">
        <f>'[9]Матриця 17'!G19</f>
        <v>333</v>
      </c>
      <c r="C16" s="69">
        <f>[9]Матриця18!G19</f>
        <v>329</v>
      </c>
      <c r="D16" s="70">
        <f t="shared" si="1"/>
        <v>98.8</v>
      </c>
      <c r="E16" s="71">
        <f>'[9]Матриця 17'!C60</f>
        <v>165</v>
      </c>
      <c r="F16" s="72">
        <f>[9]Матриця18!C62</f>
        <v>105</v>
      </c>
      <c r="G16" s="73">
        <f t="shared" si="0"/>
        <v>63.6</v>
      </c>
      <c r="I16" s="74"/>
      <c r="J16" s="61"/>
    </row>
    <row r="17" spans="1:10" ht="28.5" customHeight="1">
      <c r="A17" s="14" t="s">
        <v>17</v>
      </c>
      <c r="B17" s="68">
        <f>'[9]Матриця 17'!G20</f>
        <v>1402</v>
      </c>
      <c r="C17" s="69">
        <f>[9]Матриця18!G20</f>
        <v>1385</v>
      </c>
      <c r="D17" s="70">
        <f t="shared" si="1"/>
        <v>98.8</v>
      </c>
      <c r="E17" s="71">
        <f>'[9]Матриця 17'!C61</f>
        <v>694</v>
      </c>
      <c r="F17" s="72">
        <f>[9]Матриця18!C63</f>
        <v>668</v>
      </c>
      <c r="G17" s="73">
        <f t="shared" si="0"/>
        <v>96.3</v>
      </c>
      <c r="I17" s="74"/>
      <c r="J17" s="61"/>
    </row>
    <row r="18" spans="1:10" ht="30.75" customHeight="1">
      <c r="A18" s="14" t="s">
        <v>18</v>
      </c>
      <c r="B18" s="68">
        <f>'[9]Матриця 17'!G21</f>
        <v>3713</v>
      </c>
      <c r="C18" s="69">
        <f>[9]Матриця18!G21</f>
        <v>2763</v>
      </c>
      <c r="D18" s="70">
        <f t="shared" si="1"/>
        <v>74.400000000000006</v>
      </c>
      <c r="E18" s="71">
        <f>'[9]Матриця 17'!C62</f>
        <v>1615</v>
      </c>
      <c r="F18" s="72">
        <f>[9]Матриця18!C64</f>
        <v>1184</v>
      </c>
      <c r="G18" s="73">
        <f t="shared" si="0"/>
        <v>73.3</v>
      </c>
      <c r="I18" s="74"/>
      <c r="J18" s="61"/>
    </row>
    <row r="19" spans="1:10" ht="30.75" customHeight="1">
      <c r="A19" s="14" t="s">
        <v>19</v>
      </c>
      <c r="B19" s="68">
        <f>'[9]Матриця 17'!G22</f>
        <v>420</v>
      </c>
      <c r="C19" s="69">
        <f>[9]Матриця18!G22</f>
        <v>456</v>
      </c>
      <c r="D19" s="70">
        <f t="shared" si="1"/>
        <v>108.6</v>
      </c>
      <c r="E19" s="71">
        <f>'[9]Матриця 17'!C63</f>
        <v>180</v>
      </c>
      <c r="F19" s="72">
        <f>[9]Матриця18!C65</f>
        <v>206</v>
      </c>
      <c r="G19" s="73">
        <f t="shared" si="0"/>
        <v>114.4</v>
      </c>
      <c r="I19" s="74"/>
      <c r="J19" s="61"/>
    </row>
    <row r="20" spans="1:10" ht="39" customHeight="1">
      <c r="A20" s="14" t="s">
        <v>20</v>
      </c>
      <c r="B20" s="68">
        <f>'[9]Матриця 17'!G23</f>
        <v>1632</v>
      </c>
      <c r="C20" s="69">
        <f>[9]Матриця18!G23</f>
        <v>1457</v>
      </c>
      <c r="D20" s="70">
        <f t="shared" si="1"/>
        <v>89.3</v>
      </c>
      <c r="E20" s="71">
        <f>'[9]Матриця 17'!C64</f>
        <v>789</v>
      </c>
      <c r="F20" s="72">
        <f>[9]Матриця18!C66</f>
        <v>597</v>
      </c>
      <c r="G20" s="73">
        <f t="shared" si="0"/>
        <v>75.7</v>
      </c>
      <c r="I20" s="74"/>
      <c r="J20" s="61"/>
    </row>
    <row r="21" spans="1:10" ht="39.75" customHeight="1">
      <c r="A21" s="14" t="s">
        <v>21</v>
      </c>
      <c r="B21" s="68">
        <f>'[9]Матриця 17'!G24</f>
        <v>992</v>
      </c>
      <c r="C21" s="69">
        <f>[9]Матриця18!G24</f>
        <v>963</v>
      </c>
      <c r="D21" s="70">
        <f t="shared" si="1"/>
        <v>97.1</v>
      </c>
      <c r="E21" s="71">
        <f>'[9]Матриця 17'!C65</f>
        <v>501</v>
      </c>
      <c r="F21" s="72">
        <f>[9]Матриця18!C67</f>
        <v>389</v>
      </c>
      <c r="G21" s="73">
        <f t="shared" si="0"/>
        <v>77.599999999999994</v>
      </c>
      <c r="I21" s="74"/>
      <c r="J21" s="61"/>
    </row>
    <row r="22" spans="1:10" ht="44.25" customHeight="1">
      <c r="A22" s="14" t="s">
        <v>22</v>
      </c>
      <c r="B22" s="68">
        <f>'[9]Матриця 17'!G25</f>
        <v>2965</v>
      </c>
      <c r="C22" s="69">
        <f>[9]Матриця18!G25</f>
        <v>1965</v>
      </c>
      <c r="D22" s="70">
        <f t="shared" si="1"/>
        <v>66.3</v>
      </c>
      <c r="E22" s="71">
        <f>'[9]Матриця 17'!C66</f>
        <v>1257</v>
      </c>
      <c r="F22" s="72">
        <f>[9]Матриця18!C68</f>
        <v>978</v>
      </c>
      <c r="G22" s="73">
        <f t="shared" si="0"/>
        <v>77.8</v>
      </c>
      <c r="I22" s="74"/>
      <c r="J22" s="61"/>
    </row>
    <row r="23" spans="1:10" ht="31.5" customHeight="1">
      <c r="A23" s="14" t="s">
        <v>23</v>
      </c>
      <c r="B23" s="68">
        <f>'[9]Матриця 17'!G26</f>
        <v>524</v>
      </c>
      <c r="C23" s="69">
        <f>[9]Матриця18!G26</f>
        <v>514</v>
      </c>
      <c r="D23" s="70">
        <f t="shared" si="1"/>
        <v>98.1</v>
      </c>
      <c r="E23" s="71">
        <f>'[9]Матриця 17'!C67</f>
        <v>232</v>
      </c>
      <c r="F23" s="72">
        <f>[9]Матриця18!C69</f>
        <v>243</v>
      </c>
      <c r="G23" s="73">
        <f t="shared" si="0"/>
        <v>104.7</v>
      </c>
      <c r="I23" s="74"/>
      <c r="J23" s="61"/>
    </row>
    <row r="24" spans="1:10" ht="42" customHeight="1">
      <c r="A24" s="14" t="s">
        <v>24</v>
      </c>
      <c r="B24" s="68">
        <f>'[9]Матриця 17'!G27</f>
        <v>447</v>
      </c>
      <c r="C24" s="69">
        <f>[9]Матриця18!G27</f>
        <v>507</v>
      </c>
      <c r="D24" s="70">
        <f t="shared" si="1"/>
        <v>113.4</v>
      </c>
      <c r="E24" s="71">
        <f>'[9]Матриця 17'!C68</f>
        <v>204</v>
      </c>
      <c r="F24" s="72">
        <f>[9]Матриця18!C70</f>
        <v>205</v>
      </c>
      <c r="G24" s="73">
        <f t="shared" si="0"/>
        <v>100.5</v>
      </c>
      <c r="I24" s="74"/>
      <c r="J24" s="61"/>
    </row>
    <row r="25" spans="1:10" ht="42" customHeight="1">
      <c r="A25" s="14" t="s">
        <v>25</v>
      </c>
      <c r="B25" s="68">
        <f>'[9]Матриця 17'!G28</f>
        <v>214</v>
      </c>
      <c r="C25" s="69">
        <f>[9]Матриця18!G28</f>
        <v>251</v>
      </c>
      <c r="D25" s="70">
        <f t="shared" si="1"/>
        <v>117.3</v>
      </c>
      <c r="E25" s="71">
        <f>'[9]Матриця 17'!C69</f>
        <v>100</v>
      </c>
      <c r="F25" s="72">
        <f>[9]Матриця18!C71</f>
        <v>104</v>
      </c>
      <c r="G25" s="73">
        <f t="shared" si="0"/>
        <v>104</v>
      </c>
      <c r="I25" s="74"/>
      <c r="J25" s="61"/>
    </row>
    <row r="26" spans="1:10" ht="29.25" customHeight="1" thickBot="1">
      <c r="A26" s="24" t="s">
        <v>26</v>
      </c>
      <c r="B26" s="76">
        <f>'[9]Матриця 17'!G29</f>
        <v>229</v>
      </c>
      <c r="C26" s="77">
        <f>[9]Матриця18!G29</f>
        <v>239</v>
      </c>
      <c r="D26" s="78">
        <f t="shared" si="1"/>
        <v>104.4</v>
      </c>
      <c r="E26" s="79">
        <f>'[9]Матриця 17'!C70+'[9]Матриця 17'!C71+'[9]Матриця 17'!C72</f>
        <v>101</v>
      </c>
      <c r="F26" s="80">
        <f>[9]Матриця18!C72+[9]Матриця18!C74</f>
        <v>104</v>
      </c>
      <c r="G26" s="81">
        <f t="shared" si="0"/>
        <v>103</v>
      </c>
      <c r="I26" s="74"/>
      <c r="J26" s="61"/>
    </row>
    <row r="27" spans="1:10">
      <c r="A27" s="30"/>
      <c r="B27" s="21"/>
      <c r="E27" s="82"/>
      <c r="F27" s="83"/>
      <c r="I27" s="20"/>
    </row>
    <row r="28" spans="1:10">
      <c r="A28" s="30"/>
      <c r="B28" s="30"/>
      <c r="E28" s="84"/>
      <c r="F28" s="53"/>
      <c r="I28" s="20"/>
    </row>
  </sheetData>
  <mergeCells count="2">
    <mergeCell ref="A1:G1"/>
    <mergeCell ref="A2:G2"/>
  </mergeCells>
  <printOptions horizontalCentered="1"/>
  <pageMargins left="0" right="0" top="0.6692913385826772" bottom="0.39370078740157483" header="0" footer="0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zoomScale="75" zoomScaleNormal="75" zoomScaleSheetLayoutView="70" workbookViewId="0">
      <selection activeCell="K9" sqref="K9"/>
    </sheetView>
  </sheetViews>
  <sheetFormatPr defaultColWidth="8.85546875" defaultRowHeight="12.75"/>
  <cols>
    <col min="1" max="1" width="51.5703125" style="20" customWidth="1"/>
    <col min="2" max="2" width="13.85546875" style="20" customWidth="1"/>
    <col min="3" max="3" width="12.140625" style="20" customWidth="1"/>
    <col min="4" max="4" width="13.7109375" style="20" customWidth="1"/>
    <col min="5" max="5" width="15.140625" style="20" customWidth="1"/>
    <col min="6" max="6" width="15" style="20" customWidth="1"/>
    <col min="7" max="7" width="15.7109375" style="20" customWidth="1"/>
    <col min="8" max="16384" width="8.85546875" style="20"/>
  </cols>
  <sheetData>
    <row r="1" spans="1:9" s="1" customFormat="1" ht="22.5" customHeight="1">
      <c r="A1" s="184" t="s">
        <v>45</v>
      </c>
      <c r="B1" s="184"/>
      <c r="C1" s="184"/>
      <c r="D1" s="184"/>
      <c r="E1" s="184"/>
      <c r="F1" s="184"/>
      <c r="G1" s="184"/>
    </row>
    <row r="2" spans="1:9" s="1" customFormat="1" ht="19.5" customHeight="1">
      <c r="A2" s="183" t="s">
        <v>27</v>
      </c>
      <c r="B2" s="183"/>
      <c r="C2" s="183"/>
      <c r="D2" s="183"/>
      <c r="E2" s="183"/>
      <c r="F2" s="183"/>
      <c r="G2" s="183"/>
    </row>
    <row r="3" spans="1:9" s="3" customFormat="1" ht="20.25" customHeight="1" thickBot="1">
      <c r="A3" s="2"/>
      <c r="B3" s="2"/>
      <c r="C3" s="2"/>
      <c r="D3" s="2"/>
      <c r="E3" s="2"/>
      <c r="F3" s="2"/>
    </row>
    <row r="4" spans="1:9" s="3" customFormat="1" ht="66" customHeight="1">
      <c r="A4" s="4"/>
      <c r="B4" s="54" t="s">
        <v>41</v>
      </c>
      <c r="C4" s="54" t="s">
        <v>29</v>
      </c>
      <c r="D4" s="54" t="s">
        <v>4</v>
      </c>
      <c r="E4" s="5" t="s">
        <v>5</v>
      </c>
      <c r="F4" s="5" t="s">
        <v>6</v>
      </c>
      <c r="G4" s="7" t="s">
        <v>4</v>
      </c>
    </row>
    <row r="5" spans="1:9" s="3" customFormat="1" ht="28.5" customHeight="1">
      <c r="A5" s="34" t="s">
        <v>7</v>
      </c>
      <c r="B5" s="55">
        <f>SUM(B6:B14)</f>
        <v>22893</v>
      </c>
      <c r="C5" s="55">
        <f>SUM(C6:C14)</f>
        <v>20246</v>
      </c>
      <c r="D5" s="10">
        <f>ROUND(C5/B5*100,1)</f>
        <v>88.4</v>
      </c>
      <c r="E5" s="55">
        <f>SUM(E6:E14)</f>
        <v>10030</v>
      </c>
      <c r="F5" s="55">
        <f>SUM(F6:F14)</f>
        <v>8601</v>
      </c>
      <c r="G5" s="85">
        <f>ROUND(F5/E5*100,1)</f>
        <v>85.8</v>
      </c>
      <c r="I5" s="86"/>
    </row>
    <row r="6" spans="1:9" s="38" customFormat="1" ht="45.75" customHeight="1">
      <c r="A6" s="87" t="s">
        <v>30</v>
      </c>
      <c r="B6" s="16">
        <f>'[9]Матриця 17'!T9</f>
        <v>9601</v>
      </c>
      <c r="C6" s="16">
        <f>[9]Матриця18!T9</f>
        <v>8632</v>
      </c>
      <c r="D6" s="10">
        <f t="shared" ref="D6:D14" si="0">ROUND(C6/B6*100,1)</f>
        <v>89.9</v>
      </c>
      <c r="E6" s="88">
        <f>'[9]Матриця 17'!Z9</f>
        <v>4387</v>
      </c>
      <c r="F6" s="89">
        <f>[9]Матриця18!Z9</f>
        <v>3862</v>
      </c>
      <c r="G6" s="85">
        <f t="shared" ref="G6:G14" si="1">ROUND(F6/E6*100,1)</f>
        <v>88</v>
      </c>
      <c r="H6" s="90"/>
      <c r="I6" s="86"/>
    </row>
    <row r="7" spans="1:9" s="38" customFormat="1" ht="30" customHeight="1">
      <c r="A7" s="87" t="s">
        <v>31</v>
      </c>
      <c r="B7" s="16">
        <f>'[9]Матриця 17'!T10</f>
        <v>4481</v>
      </c>
      <c r="C7" s="16">
        <f>[9]Матриця18!T10</f>
        <v>4063</v>
      </c>
      <c r="D7" s="10">
        <f t="shared" si="0"/>
        <v>90.7</v>
      </c>
      <c r="E7" s="88">
        <f>'[9]Матриця 17'!Z10</f>
        <v>1979</v>
      </c>
      <c r="F7" s="89">
        <f>[9]Матриця18!Z10</f>
        <v>1744</v>
      </c>
      <c r="G7" s="85">
        <f t="shared" si="1"/>
        <v>88.1</v>
      </c>
      <c r="H7" s="90"/>
      <c r="I7" s="86"/>
    </row>
    <row r="8" spans="1:9" ht="33" customHeight="1">
      <c r="A8" s="87" t="s">
        <v>32</v>
      </c>
      <c r="B8" s="16">
        <f>'[9]Матриця 17'!T11</f>
        <v>4060</v>
      </c>
      <c r="C8" s="16">
        <f>[9]Матриця18!T11</f>
        <v>3606</v>
      </c>
      <c r="D8" s="10">
        <f t="shared" si="0"/>
        <v>88.8</v>
      </c>
      <c r="E8" s="88">
        <f>'[9]Матриця 17'!Z11</f>
        <v>1740</v>
      </c>
      <c r="F8" s="89">
        <f>[9]Матриця18!Z11</f>
        <v>1566</v>
      </c>
      <c r="G8" s="85">
        <f t="shared" si="1"/>
        <v>90</v>
      </c>
      <c r="H8" s="90"/>
      <c r="I8" s="86"/>
    </row>
    <row r="9" spans="1:9" ht="28.5" customHeight="1">
      <c r="A9" s="87" t="s">
        <v>33</v>
      </c>
      <c r="B9" s="16">
        <f>'[9]Матриця 17'!T12</f>
        <v>1335</v>
      </c>
      <c r="C9" s="16">
        <f>[9]Матриця18!T12</f>
        <v>1185</v>
      </c>
      <c r="D9" s="10">
        <f t="shared" si="0"/>
        <v>88.8</v>
      </c>
      <c r="E9" s="88">
        <f>'[9]Матриця 17'!Z12</f>
        <v>555</v>
      </c>
      <c r="F9" s="89">
        <f>[9]Матриця18!Z12</f>
        <v>444</v>
      </c>
      <c r="G9" s="85">
        <f t="shared" si="1"/>
        <v>80</v>
      </c>
      <c r="H9" s="90"/>
      <c r="I9" s="86"/>
    </row>
    <row r="10" spans="1:9" s="22" customFormat="1" ht="31.5" customHeight="1">
      <c r="A10" s="87" t="s">
        <v>34</v>
      </c>
      <c r="B10" s="16">
        <f>'[9]Матриця 17'!T13</f>
        <v>1125</v>
      </c>
      <c r="C10" s="16">
        <f>[9]Матриця18!T13</f>
        <v>895</v>
      </c>
      <c r="D10" s="10">
        <f t="shared" si="0"/>
        <v>79.599999999999994</v>
      </c>
      <c r="E10" s="88">
        <f>'[9]Матриця 17'!Z13</f>
        <v>431</v>
      </c>
      <c r="F10" s="89">
        <f>[9]Матриця18!Z13</f>
        <v>301</v>
      </c>
      <c r="G10" s="85">
        <f t="shared" si="1"/>
        <v>69.8</v>
      </c>
      <c r="H10" s="90"/>
      <c r="I10" s="86"/>
    </row>
    <row r="11" spans="1:9" ht="51.75" customHeight="1">
      <c r="A11" s="87" t="s">
        <v>35</v>
      </c>
      <c r="B11" s="16">
        <f>'[9]Матриця 17'!T14</f>
        <v>18</v>
      </c>
      <c r="C11" s="16">
        <f>[9]Матриця18!T14</f>
        <v>16</v>
      </c>
      <c r="D11" s="10">
        <f t="shared" si="0"/>
        <v>88.9</v>
      </c>
      <c r="E11" s="88">
        <f>'[9]Матриця 17'!Z14</f>
        <v>9</v>
      </c>
      <c r="F11" s="89">
        <f>[9]Матриця18!Z14</f>
        <v>4</v>
      </c>
      <c r="G11" s="85">
        <f t="shared" si="1"/>
        <v>44.4</v>
      </c>
      <c r="H11" s="90"/>
      <c r="I11" s="86"/>
    </row>
    <row r="12" spans="1:9" ht="30.75" customHeight="1">
      <c r="A12" s="87" t="s">
        <v>36</v>
      </c>
      <c r="B12" s="16">
        <f>'[9]Матриця 17'!T15</f>
        <v>648</v>
      </c>
      <c r="C12" s="16">
        <f>[9]Матриця18!T15</f>
        <v>534</v>
      </c>
      <c r="D12" s="10">
        <f t="shared" si="0"/>
        <v>82.4</v>
      </c>
      <c r="E12" s="88">
        <f>'[9]Матриця 17'!Z15</f>
        <v>269</v>
      </c>
      <c r="F12" s="89">
        <f>[9]Матриця18!Z15</f>
        <v>222</v>
      </c>
      <c r="G12" s="85">
        <f t="shared" si="1"/>
        <v>82.5</v>
      </c>
      <c r="H12" s="90"/>
      <c r="I12" s="86"/>
    </row>
    <row r="13" spans="1:9" ht="66.75" customHeight="1">
      <c r="A13" s="87" t="s">
        <v>37</v>
      </c>
      <c r="B13" s="16">
        <f>'[9]Матриця 17'!T16</f>
        <v>1021</v>
      </c>
      <c r="C13" s="16">
        <f>[9]Матриця18!T16</f>
        <v>814</v>
      </c>
      <c r="D13" s="10">
        <f t="shared" si="0"/>
        <v>79.7</v>
      </c>
      <c r="E13" s="88">
        <f>'[9]Матриця 17'!Z16</f>
        <v>445</v>
      </c>
      <c r="F13" s="89">
        <f>[9]Матриця18!Z16</f>
        <v>326</v>
      </c>
      <c r="G13" s="85">
        <f t="shared" si="1"/>
        <v>73.3</v>
      </c>
      <c r="H13" s="90"/>
      <c r="I13" s="86"/>
    </row>
    <row r="14" spans="1:9" ht="42.75" customHeight="1" thickBot="1">
      <c r="A14" s="91" t="s">
        <v>46</v>
      </c>
      <c r="B14" s="26">
        <f>'[9]Матриця 17'!T17+'[9]Матриця 17'!T18</f>
        <v>604</v>
      </c>
      <c r="C14" s="26">
        <f>[9]Матриця18!T17+[9]Матриця18!T18</f>
        <v>501</v>
      </c>
      <c r="D14" s="27">
        <f t="shared" si="0"/>
        <v>82.9</v>
      </c>
      <c r="E14" s="92">
        <f>'[9]Матриця 17'!Z17+'[9]Матриця 17'!Z18</f>
        <v>215</v>
      </c>
      <c r="F14" s="92">
        <f>[9]Матриця18!Z17+[9]Матриця18!Z18</f>
        <v>132</v>
      </c>
      <c r="G14" s="93">
        <f t="shared" si="1"/>
        <v>61.4</v>
      </c>
      <c r="H14" s="90"/>
      <c r="I14" s="86"/>
    </row>
    <row r="15" spans="1:9">
      <c r="B15" s="94"/>
    </row>
    <row r="16" spans="1:9">
      <c r="B16" s="94"/>
    </row>
    <row r="17" spans="2:2">
      <c r="B17" s="94"/>
    </row>
  </sheetData>
  <mergeCells count="2">
    <mergeCell ref="A1:G1"/>
    <mergeCell ref="A2:G2"/>
  </mergeCells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zoomScale="75" zoomScaleNormal="75" zoomScaleSheetLayoutView="70" workbookViewId="0">
      <selection activeCell="F10" sqref="F10"/>
    </sheetView>
  </sheetViews>
  <sheetFormatPr defaultColWidth="8.85546875" defaultRowHeight="12.75"/>
  <cols>
    <col min="1" max="1" width="37.140625" style="20" customWidth="1"/>
    <col min="2" max="2" width="13.5703125" style="20" customWidth="1"/>
    <col min="3" max="3" width="16.140625" style="20" customWidth="1"/>
    <col min="4" max="4" width="15.5703125" style="20" customWidth="1"/>
    <col min="5" max="5" width="8.85546875" style="20"/>
    <col min="6" max="6" width="43" style="20" customWidth="1"/>
    <col min="7" max="16384" width="8.85546875" style="20"/>
  </cols>
  <sheetData>
    <row r="1" spans="1:8" s="1" customFormat="1" ht="40.5" customHeight="1">
      <c r="A1" s="207" t="s">
        <v>47</v>
      </c>
      <c r="B1" s="207"/>
      <c r="C1" s="207"/>
      <c r="D1" s="207"/>
    </row>
    <row r="2" spans="1:8" s="1" customFormat="1" ht="19.5" customHeight="1">
      <c r="A2" s="183" t="s">
        <v>1</v>
      </c>
      <c r="B2" s="183"/>
      <c r="C2" s="183"/>
      <c r="D2" s="183"/>
    </row>
    <row r="3" spans="1:8" s="3" customFormat="1" ht="12" customHeight="1" thickBot="1">
      <c r="A3" s="2"/>
      <c r="B3" s="2"/>
      <c r="C3" s="2"/>
      <c r="D3" s="2"/>
    </row>
    <row r="4" spans="1:8" s="3" customFormat="1" ht="20.25" customHeight="1">
      <c r="A4" s="208"/>
      <c r="B4" s="210" t="s">
        <v>48</v>
      </c>
      <c r="C4" s="212" t="s">
        <v>49</v>
      </c>
      <c r="D4" s="214" t="s">
        <v>50</v>
      </c>
    </row>
    <row r="5" spans="1:8" s="3" customFormat="1" ht="59.25" customHeight="1">
      <c r="A5" s="209"/>
      <c r="B5" s="211"/>
      <c r="C5" s="213"/>
      <c r="D5" s="215"/>
    </row>
    <row r="6" spans="1:8" s="13" customFormat="1" ht="34.5" customHeight="1">
      <c r="A6" s="95" t="s">
        <v>7</v>
      </c>
      <c r="B6" s="63">
        <f>SUM(B9:B27)</f>
        <v>11321</v>
      </c>
      <c r="C6" s="96">
        <f>[9]Матриця18!C44</f>
        <v>8601</v>
      </c>
      <c r="D6" s="97">
        <f>C6/B6</f>
        <v>0.75973853899832167</v>
      </c>
    </row>
    <row r="7" spans="1:8" s="13" customFormat="1" ht="24.75" customHeight="1">
      <c r="A7" s="95" t="s">
        <v>43</v>
      </c>
      <c r="B7" s="98" t="s">
        <v>51</v>
      </c>
      <c r="C7" s="99">
        <f>SUM(C9:C27)</f>
        <v>8128</v>
      </c>
      <c r="D7" s="97" t="s">
        <v>51</v>
      </c>
    </row>
    <row r="8" spans="1:8" s="13" customFormat="1" ht="31.5" customHeight="1">
      <c r="A8" s="100" t="s">
        <v>44</v>
      </c>
      <c r="B8" s="98"/>
      <c r="C8" s="101"/>
      <c r="D8" s="97"/>
    </row>
    <row r="9" spans="1:8" ht="54" customHeight="1">
      <c r="A9" s="14" t="s">
        <v>8</v>
      </c>
      <c r="B9" s="15">
        <f>[9]Матриця18!F11</f>
        <v>15</v>
      </c>
      <c r="C9" s="15">
        <f>[9]Матриця18!C54</f>
        <v>45</v>
      </c>
      <c r="D9" s="97">
        <f t="shared" ref="D9:D27" si="0">C9/B9</f>
        <v>3</v>
      </c>
      <c r="F9" s="21"/>
    </row>
    <row r="10" spans="1:8" ht="35.25" customHeight="1">
      <c r="A10" s="14" t="s">
        <v>9</v>
      </c>
      <c r="B10" s="15">
        <f>[9]Матриця18!F12</f>
        <v>4</v>
      </c>
      <c r="C10" s="15">
        <f>[9]Матриця18!C55</f>
        <v>42</v>
      </c>
      <c r="D10" s="97">
        <f t="shared" si="0"/>
        <v>10.5</v>
      </c>
      <c r="F10" s="21"/>
    </row>
    <row r="11" spans="1:8" s="22" customFormat="1" ht="20.25" customHeight="1">
      <c r="A11" s="14" t="s">
        <v>10</v>
      </c>
      <c r="B11" s="15">
        <f>[9]Матриця18!F13</f>
        <v>1366</v>
      </c>
      <c r="C11" s="15">
        <f>[9]Матриця18!C56</f>
        <v>744</v>
      </c>
      <c r="D11" s="97">
        <f t="shared" si="0"/>
        <v>0.54465592972181553</v>
      </c>
      <c r="E11" s="20"/>
      <c r="F11" s="21"/>
    </row>
    <row r="12" spans="1:8" ht="36" customHeight="1">
      <c r="A12" s="14" t="s">
        <v>11</v>
      </c>
      <c r="B12" s="15">
        <f>[9]Матриця18!F14</f>
        <v>48</v>
      </c>
      <c r="C12" s="15">
        <f>[9]Матриця18!C57</f>
        <v>211</v>
      </c>
      <c r="D12" s="97">
        <f t="shared" si="0"/>
        <v>4.395833333333333</v>
      </c>
      <c r="F12" s="21"/>
      <c r="H12" s="23"/>
    </row>
    <row r="13" spans="1:8" ht="30" customHeight="1">
      <c r="A13" s="14" t="s">
        <v>12</v>
      </c>
      <c r="B13" s="15">
        <f>[9]Матриця18!F15</f>
        <v>516</v>
      </c>
      <c r="C13" s="15">
        <f>[9]Матриця18!C58</f>
        <v>32</v>
      </c>
      <c r="D13" s="97">
        <f t="shared" si="0"/>
        <v>6.2015503875968991E-2</v>
      </c>
      <c r="F13" s="21"/>
    </row>
    <row r="14" spans="1:8" ht="19.5" customHeight="1">
      <c r="A14" s="14" t="s">
        <v>13</v>
      </c>
      <c r="B14" s="15">
        <f>[9]Матриця18!F16</f>
        <v>846</v>
      </c>
      <c r="C14" s="15">
        <f>[9]Матриця18!C59</f>
        <v>193</v>
      </c>
      <c r="D14" s="97">
        <f t="shared" si="0"/>
        <v>0.22813238770685579</v>
      </c>
      <c r="F14" s="102"/>
    </row>
    <row r="15" spans="1:8" ht="48.75" customHeight="1">
      <c r="A15" s="14" t="s">
        <v>14</v>
      </c>
      <c r="B15" s="15">
        <f>[9]Матриця18!F17</f>
        <v>1494</v>
      </c>
      <c r="C15" s="15">
        <f>[9]Матриця18!C60</f>
        <v>1637</v>
      </c>
      <c r="D15" s="97">
        <f t="shared" si="0"/>
        <v>1.0957161981258368</v>
      </c>
      <c r="F15" s="21"/>
    </row>
    <row r="16" spans="1:8" ht="34.5" customHeight="1">
      <c r="A16" s="14" t="s">
        <v>15</v>
      </c>
      <c r="B16" s="15">
        <f>[9]Матриця18!F18</f>
        <v>1673</v>
      </c>
      <c r="C16" s="15">
        <f>[9]Матриця18!C61</f>
        <v>441</v>
      </c>
      <c r="D16" s="97">
        <f t="shared" si="0"/>
        <v>0.26359832635983266</v>
      </c>
      <c r="F16" s="21"/>
    </row>
    <row r="17" spans="1:6" ht="35.25" customHeight="1">
      <c r="A17" s="14" t="s">
        <v>16</v>
      </c>
      <c r="B17" s="15">
        <f>[9]Матриця18!F19</f>
        <v>238</v>
      </c>
      <c r="C17" s="15">
        <f>[9]Матриця18!C62</f>
        <v>105</v>
      </c>
      <c r="D17" s="97">
        <f t="shared" si="0"/>
        <v>0.44117647058823528</v>
      </c>
      <c r="F17" s="21"/>
    </row>
    <row r="18" spans="1:6" ht="24" customHeight="1">
      <c r="A18" s="14" t="s">
        <v>17</v>
      </c>
      <c r="B18" s="15">
        <f>[9]Матриця18!F20</f>
        <v>85</v>
      </c>
      <c r="C18" s="15">
        <f>[9]Матриця18!C63</f>
        <v>668</v>
      </c>
      <c r="D18" s="97">
        <f t="shared" si="0"/>
        <v>7.8588235294117643</v>
      </c>
      <c r="F18" s="21"/>
    </row>
    <row r="19" spans="1:6" ht="17.25" customHeight="1">
      <c r="A19" s="14" t="s">
        <v>18</v>
      </c>
      <c r="B19" s="15">
        <f>[9]Матриця18!F21</f>
        <v>384</v>
      </c>
      <c r="C19" s="15">
        <f>[9]Матриця18!C64</f>
        <v>1184</v>
      </c>
      <c r="D19" s="97">
        <f t="shared" si="0"/>
        <v>3.0833333333333335</v>
      </c>
      <c r="F19" s="21"/>
    </row>
    <row r="20" spans="1:6" ht="18" customHeight="1">
      <c r="A20" s="14" t="s">
        <v>19</v>
      </c>
      <c r="B20" s="15">
        <f>[9]Матриця18!F22</f>
        <v>317</v>
      </c>
      <c r="C20" s="15">
        <f>[9]Матриця18!C65</f>
        <v>206</v>
      </c>
      <c r="D20" s="97">
        <f t="shared" si="0"/>
        <v>0.64984227129337535</v>
      </c>
      <c r="F20" s="21"/>
    </row>
    <row r="21" spans="1:6" ht="32.25" customHeight="1">
      <c r="A21" s="14" t="s">
        <v>20</v>
      </c>
      <c r="B21" s="15">
        <f>[9]Матриця18!F23</f>
        <v>384</v>
      </c>
      <c r="C21" s="15">
        <f>[9]Матриця18!C66</f>
        <v>597</v>
      </c>
      <c r="D21" s="97">
        <f t="shared" si="0"/>
        <v>1.5546875</v>
      </c>
      <c r="F21" s="103"/>
    </row>
    <row r="22" spans="1:6" ht="35.25" customHeight="1">
      <c r="A22" s="14" t="s">
        <v>21</v>
      </c>
      <c r="B22" s="15">
        <f>[9]Матриця18!F24</f>
        <v>1260</v>
      </c>
      <c r="C22" s="15">
        <f>[9]Матриця18!C67</f>
        <v>389</v>
      </c>
      <c r="D22" s="97">
        <f t="shared" si="0"/>
        <v>0.30873015873015874</v>
      </c>
      <c r="F22" s="21"/>
    </row>
    <row r="23" spans="1:6" ht="33" customHeight="1">
      <c r="A23" s="14" t="s">
        <v>22</v>
      </c>
      <c r="B23" s="15">
        <f>[9]Матриця18!F25</f>
        <v>815</v>
      </c>
      <c r="C23" s="15">
        <f>[9]Матриця18!C68</f>
        <v>978</v>
      </c>
      <c r="D23" s="97">
        <f t="shared" si="0"/>
        <v>1.2</v>
      </c>
      <c r="F23" s="21"/>
    </row>
    <row r="24" spans="1:6" ht="19.5" customHeight="1">
      <c r="A24" s="14" t="s">
        <v>23</v>
      </c>
      <c r="B24" s="15">
        <f>[9]Матриця18!F26</f>
        <v>862</v>
      </c>
      <c r="C24" s="15">
        <f>[9]Матриця18!C69</f>
        <v>243</v>
      </c>
      <c r="D24" s="97">
        <f t="shared" si="0"/>
        <v>0.28190255220417632</v>
      </c>
      <c r="F24" s="21"/>
    </row>
    <row r="25" spans="1:6" ht="30.75" customHeight="1">
      <c r="A25" s="14" t="s">
        <v>24</v>
      </c>
      <c r="B25" s="15">
        <f>[9]Матриця18!F27</f>
        <v>832</v>
      </c>
      <c r="C25" s="15">
        <f>[9]Матриця18!C70</f>
        <v>205</v>
      </c>
      <c r="D25" s="97">
        <f t="shared" si="0"/>
        <v>0.24639423076923078</v>
      </c>
      <c r="E25" s="104"/>
      <c r="F25" s="21"/>
    </row>
    <row r="26" spans="1:6" ht="30.75" customHeight="1">
      <c r="A26" s="14" t="s">
        <v>25</v>
      </c>
      <c r="B26" s="15">
        <f>[9]Матриця18!F28</f>
        <v>116</v>
      </c>
      <c r="C26" s="15">
        <f>[9]Матриця18!C71</f>
        <v>104</v>
      </c>
      <c r="D26" s="97">
        <f t="shared" si="0"/>
        <v>0.89655172413793105</v>
      </c>
      <c r="F26" s="21"/>
    </row>
    <row r="27" spans="1:6" ht="22.5" customHeight="1" thickBot="1">
      <c r="A27" s="24" t="s">
        <v>26</v>
      </c>
      <c r="B27" s="25">
        <f>[9]Матриця18!F29</f>
        <v>66</v>
      </c>
      <c r="C27" s="25">
        <f>[9]Матриця18!C72+[9]Матриця18!C74</f>
        <v>104</v>
      </c>
      <c r="D27" s="105">
        <f t="shared" si="0"/>
        <v>1.5757575757575757</v>
      </c>
      <c r="F27" s="21"/>
    </row>
    <row r="28" spans="1:6" ht="21.75" customHeight="1">
      <c r="A28" s="206"/>
      <c r="B28" s="206"/>
      <c r="C28" s="30"/>
      <c r="D28" s="30"/>
      <c r="F28" s="21"/>
    </row>
    <row r="29" spans="1:6" ht="15.75">
      <c r="A29" s="30"/>
      <c r="B29" s="30"/>
      <c r="C29" s="30"/>
      <c r="D29" s="30"/>
      <c r="F29" s="21"/>
    </row>
    <row r="30" spans="1:6">
      <c r="A30" s="30"/>
      <c r="B30" s="30"/>
      <c r="C30" s="30"/>
      <c r="D30" s="30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18</vt:i4>
      </vt:variant>
    </vt:vector>
  </HeadingPairs>
  <TitlesOfParts>
    <vt:vector size="28" baseType="lpstr">
      <vt:lpstr>1</vt:lpstr>
      <vt:lpstr>2</vt:lpstr>
      <vt:lpstr>3</vt:lpstr>
      <vt:lpstr>4 </vt:lpstr>
      <vt:lpstr>5 </vt:lpstr>
      <vt:lpstr>6 </vt:lpstr>
      <vt:lpstr> 7 </vt:lpstr>
      <vt:lpstr>8 </vt:lpstr>
      <vt:lpstr>9</vt:lpstr>
      <vt:lpstr>10</vt:lpstr>
      <vt:lpstr>' 7 '!Заголовки_для_печати</vt:lpstr>
      <vt:lpstr>'1'!Заголовки_для_печати</vt:lpstr>
      <vt:lpstr>'10'!Заголовки_для_печати</vt:lpstr>
      <vt:lpstr>'2'!Заголовки_для_печати</vt:lpstr>
      <vt:lpstr>'3'!Заголовки_для_печати</vt:lpstr>
      <vt:lpstr>'4 '!Заголовки_для_печати</vt:lpstr>
      <vt:lpstr>'8 '!Заголовки_для_печати</vt:lpstr>
      <vt:lpstr>'9'!Заголовки_для_печати</vt:lpstr>
      <vt:lpstr>' 7 '!Область_печати</vt:lpstr>
      <vt:lpstr>'1'!Область_печати</vt:lpstr>
      <vt:lpstr>'10'!Область_печати</vt:lpstr>
      <vt:lpstr>'2'!Область_печати</vt:lpstr>
      <vt:lpstr>'3'!Область_печати</vt:lpstr>
      <vt:lpstr>'4 '!Область_печати</vt:lpstr>
      <vt:lpstr>'5 '!Область_печати</vt:lpstr>
      <vt:lpstr>'6 '!Область_печати</vt:lpstr>
      <vt:lpstr>'8 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Olena P. Yasenova</cp:lastModifiedBy>
  <cp:lastPrinted>2018-08-10T06:24:04Z</cp:lastPrinted>
  <dcterms:created xsi:type="dcterms:W3CDTF">2018-08-09T11:04:52Z</dcterms:created>
  <dcterms:modified xsi:type="dcterms:W3CDTF">2018-08-14T09:02:04Z</dcterms:modified>
</cp:coreProperties>
</file>