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9720" windowHeight="4350" tabRatio="794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'!$3:$6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'!$A$1:$G$56</definedName>
    <definedName name="_xlnm.Print_Area" localSheetId="3">'4 '!$A$1:$F$152</definedName>
    <definedName name="_xlnm.Print_Area" localSheetId="4">'5 '!$A$1:$C$55</definedName>
    <definedName name="_xlnm.Print_Area" localSheetId="5">'6 '!$A$1:$B$96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<sst xmlns="http://schemas.openxmlformats.org/spreadsheetml/2006/main" count="494" uniqueCount="305">
  <si>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</si>
  <si>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</si>
  <si>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</si>
  <si>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</si>
  <si>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</si>
  <si>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</si>
  <si>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</si>
  <si>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</si>
  <si>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</si>
  <si>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</si>
  <si>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</si>
  <si>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</si>
  <si>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</si>
  <si>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</si>
  <si>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</si>
  <si>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</si>
  <si>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</si>
  <si>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</si>
  <si>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</si>
  <si>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</si>
  <si>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</si>
  <si>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</si>
  <si>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</si>
  <si>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</si>
  <si>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</si>
  <si>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</si>
  <si>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</si>
  <si>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</si>
  <si>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</si>
  <si>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</si>
  <si>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</si>
  <si>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</si>
  <si>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</si>
  <si>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</si>
  <si>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</si>
  <si>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</si>
  <si>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</si>
  <si>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</si>
  <si>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</si>
  <si>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</si>
  <si>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</si>
  <si>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</si>
  <si>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</si>
  <si>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</si>
  <si>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</si>
  <si>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</si>
  <si>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</si>
  <si>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</si>
  <si>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</si>
  <si>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</si>
  <si>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озеленювач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</si>
  <si>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</si>
  <si>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</si>
  <si>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</si>
  <si>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крановий електрик</t>
  </si>
  <si>
    <t>Середній розмір запропонованої заробітної плати, (грн.)</t>
  </si>
  <si>
    <t>контролер пасажирського транспорту</t>
  </si>
  <si>
    <t>комплектувальник скла та скловиробів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</si>
  <si>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</si>
  <si>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</si>
  <si>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</si>
  <si>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Київському міському центрі зайнятості</t>
  </si>
  <si>
    <t>технолог</t>
  </si>
  <si>
    <t>стрілець</t>
  </si>
  <si>
    <t>монтажник</t>
  </si>
  <si>
    <t>приймальник товарів</t>
  </si>
  <si>
    <t>укладальник-пакувальник</t>
  </si>
  <si>
    <t>охоронник</t>
  </si>
  <si>
    <t xml:space="preserve"> інженер</t>
  </si>
  <si>
    <t xml:space="preserve"> інженер з охорони праці</t>
  </si>
  <si>
    <t xml:space="preserve"> методист</t>
  </si>
  <si>
    <t xml:space="preserve"> юрисконсульт</t>
  </si>
  <si>
    <t xml:space="preserve"> економіст</t>
  </si>
  <si>
    <t xml:space="preserve"> вчитель загальноосвітнього навчального закладу</t>
  </si>
  <si>
    <t xml:space="preserve"> вихователь дошкільного навчального закладу</t>
  </si>
  <si>
    <t>майстер шляховий</t>
  </si>
  <si>
    <t>програміст прикладний</t>
  </si>
  <si>
    <t>фахівець-аналітик з дослідження товарного ринку</t>
  </si>
  <si>
    <t>оператор верстатів з програмним керуванням</t>
  </si>
  <si>
    <t>формувальник залізобетонних виробів та конструкцій</t>
  </si>
  <si>
    <t>прасувальник</t>
  </si>
  <si>
    <t>експерт із зовнішньоекономічних питань</t>
  </si>
  <si>
    <t>технік-лаборант (хімічні та фізичні дослідження)</t>
  </si>
  <si>
    <t>чистильник металу, відливок, виробів та деталей</t>
  </si>
  <si>
    <t>технік з сигналізації</t>
  </si>
  <si>
    <t>черговий з приймання і відправлення поїздів метрополітену</t>
  </si>
  <si>
    <t xml:space="preserve"> юрист</t>
  </si>
  <si>
    <t>адміністратор (господар) залу</t>
  </si>
  <si>
    <t>радіотелефоніст</t>
  </si>
  <si>
    <t>оператор пульта керування устаткуванням залізобетонного виробництва</t>
  </si>
  <si>
    <t>поліцейський (інспектор) патрульної служби</t>
  </si>
  <si>
    <t>сапер (розмінування)</t>
  </si>
  <si>
    <t>помічник дільничного офіцера поліції</t>
  </si>
  <si>
    <t>працівник закладу ресторанного господарства</t>
  </si>
  <si>
    <t>пожежний-рятувальник</t>
  </si>
  <si>
    <t xml:space="preserve"> </t>
  </si>
  <si>
    <t>продавець-консультант</t>
  </si>
  <si>
    <t xml:space="preserve"> інженер-технолог</t>
  </si>
  <si>
    <t xml:space="preserve"> прибиральник службових приміщень</t>
  </si>
  <si>
    <t xml:space="preserve"> двірник</t>
  </si>
  <si>
    <t xml:space="preserve"> вантажник</t>
  </si>
  <si>
    <t xml:space="preserve"> підсобний робітник</t>
  </si>
  <si>
    <t xml:space="preserve"> прибиральник територій</t>
  </si>
  <si>
    <t xml:space="preserve"> робітник з комплексного прибирання та утримання будинків з прилеглими територіями</t>
  </si>
  <si>
    <t xml:space="preserve"> комірник</t>
  </si>
  <si>
    <t xml:space="preserve"> прибиральник виробничих приміщень</t>
  </si>
  <si>
    <t xml:space="preserve"> укладальник-пакувальник</t>
  </si>
  <si>
    <t xml:space="preserve"> кухонний робітник</t>
  </si>
  <si>
    <t xml:space="preserve"> кур'єр</t>
  </si>
  <si>
    <t xml:space="preserve"> сторож</t>
  </si>
  <si>
    <t xml:space="preserve"> мийник посуду</t>
  </si>
  <si>
    <t xml:space="preserve"> мийник-прибиральник рухомого складу</t>
  </si>
  <si>
    <t xml:space="preserve"> приймальник товарів</t>
  </si>
  <si>
    <t xml:space="preserve"> монтажник</t>
  </si>
  <si>
    <t xml:space="preserve"> робітник з благоустрою</t>
  </si>
  <si>
    <t>головний державний податковий інспектор</t>
  </si>
  <si>
    <t>контролер матеріалів та виробів</t>
  </si>
  <si>
    <t>менеджер (управитель) на автомобільному транспорті</t>
  </si>
  <si>
    <t>програміст системний</t>
  </si>
  <si>
    <t>головний консультант</t>
  </si>
  <si>
    <t>начальник управління (самостійного)</t>
  </si>
  <si>
    <t>санітар (ветеринарна медицина)</t>
  </si>
  <si>
    <t xml:space="preserve"> провізор</t>
  </si>
  <si>
    <t>начальник планово-економічного відділу</t>
  </si>
  <si>
    <t>електромеханік</t>
  </si>
  <si>
    <t xml:space="preserve"> фахівець</t>
  </si>
  <si>
    <t xml:space="preserve"> бухгалтер</t>
  </si>
  <si>
    <t xml:space="preserve"> водій автотранспортних засобів</t>
  </si>
  <si>
    <t xml:space="preserve"> охоронник</t>
  </si>
  <si>
    <t xml:space="preserve"> сестра медична</t>
  </si>
  <si>
    <t xml:space="preserve"> продавець продовольчих товарів</t>
  </si>
  <si>
    <t xml:space="preserve"> контролер-касир</t>
  </si>
  <si>
    <t xml:space="preserve"> кухар</t>
  </si>
  <si>
    <t xml:space="preserve"> касир торговельного залу</t>
  </si>
  <si>
    <t xml:space="preserve"> слюсар-сантехнік</t>
  </si>
  <si>
    <t xml:space="preserve"> менеджер (управитель) із збуту</t>
  </si>
  <si>
    <t xml:space="preserve"> вихователь</t>
  </si>
  <si>
    <t xml:space="preserve"> електромонтер з ремонту та обслуговування електроустаткування</t>
  </si>
  <si>
    <t xml:space="preserve"> помічник вихователя</t>
  </si>
  <si>
    <t xml:space="preserve"> адміністратор</t>
  </si>
  <si>
    <t xml:space="preserve"> слюсар-ремонтник</t>
  </si>
  <si>
    <t xml:space="preserve"> озеленювач</t>
  </si>
  <si>
    <t xml:space="preserve"> тракторист</t>
  </si>
  <si>
    <t xml:space="preserve"> оператор поштового зв'язку</t>
  </si>
  <si>
    <t xml:space="preserve"> водій тролейбуса</t>
  </si>
  <si>
    <t xml:space="preserve"> головний бухгалтер</t>
  </si>
  <si>
    <t xml:space="preserve"> продавець непродовольчих товарів</t>
  </si>
  <si>
    <t xml:space="preserve"> швачка</t>
  </si>
  <si>
    <t xml:space="preserve"> муляр</t>
  </si>
  <si>
    <t xml:space="preserve"> продавець-консультант</t>
  </si>
  <si>
    <t xml:space="preserve"> менеджер (управитель)</t>
  </si>
  <si>
    <t xml:space="preserve"> молодша медична сестра (санітарка, санітарка-прибиральниця, санітарка-буфетниця та ін.)</t>
  </si>
  <si>
    <t xml:space="preserve"> начальник відділу</t>
  </si>
  <si>
    <t xml:space="preserve"> слюсар з ремонту колісних транспортних засобів</t>
  </si>
  <si>
    <t xml:space="preserve"> електрогазозварник</t>
  </si>
  <si>
    <t xml:space="preserve"> маляр</t>
  </si>
  <si>
    <t xml:space="preserve"> працівник закладу ресторанного господарства</t>
  </si>
  <si>
    <t xml:space="preserve"> заступник начальника відділу</t>
  </si>
  <si>
    <t xml:space="preserve"> головний економіст</t>
  </si>
  <si>
    <t xml:space="preserve"> заступник директора</t>
  </si>
  <si>
    <t xml:space="preserve"> майстер</t>
  </si>
  <si>
    <t xml:space="preserve"> фармацевт</t>
  </si>
  <si>
    <t xml:space="preserve"> електрик дільниці</t>
  </si>
  <si>
    <t xml:space="preserve"> інспектор з кадрів</t>
  </si>
  <si>
    <t xml:space="preserve"> експедитор</t>
  </si>
  <si>
    <t xml:space="preserve"> технік</t>
  </si>
  <si>
    <t xml:space="preserve"> сестра медична стаціонару</t>
  </si>
  <si>
    <t xml:space="preserve"> сестра медична з дієтичного харчування</t>
  </si>
  <si>
    <t xml:space="preserve"> електромеханік</t>
  </si>
  <si>
    <t xml:space="preserve"> контролер пасажирського транспорту</t>
  </si>
  <si>
    <t xml:space="preserve"> секретар</t>
  </si>
  <si>
    <t xml:space="preserve"> оператор комп'ютерного набору</t>
  </si>
  <si>
    <t xml:space="preserve"> діловод</t>
  </si>
  <si>
    <t xml:space="preserve"> касир (на підприємстві, в установі, організації)</t>
  </si>
  <si>
    <t xml:space="preserve"> офіціант</t>
  </si>
  <si>
    <t xml:space="preserve"> соціальний робітник</t>
  </si>
  <si>
    <t xml:space="preserve"> покоївка</t>
  </si>
  <si>
    <t xml:space="preserve"> охоронець</t>
  </si>
  <si>
    <t xml:space="preserve"> молодша медична сестра з догляду за хворими</t>
  </si>
  <si>
    <t xml:space="preserve"> огранувальник алмазів у діаманти</t>
  </si>
  <si>
    <t xml:space="preserve"> столяр</t>
  </si>
  <si>
    <t xml:space="preserve"> слюсар-електрик з ремонту електроустаткування</t>
  </si>
  <si>
    <t xml:space="preserve"> слюсар з ремонту рухомого складу</t>
  </si>
  <si>
    <t xml:space="preserve"> обвалювальник м'яса</t>
  </si>
  <si>
    <t xml:space="preserve"> дорожній робітник.</t>
  </si>
  <si>
    <t xml:space="preserve"> токар</t>
  </si>
  <si>
    <t xml:space="preserve"> водій трамвая</t>
  </si>
  <si>
    <t xml:space="preserve"> водій навантажувача</t>
  </si>
  <si>
    <t xml:space="preserve"> оператор котельні</t>
  </si>
  <si>
    <t xml:space="preserve"> оператор заправних станцій</t>
  </si>
  <si>
    <t xml:space="preserve"> фрезерувальник</t>
  </si>
  <si>
    <t xml:space="preserve"> машиніст крана (кранівник)</t>
  </si>
  <si>
    <t xml:space="preserve"> формувальник залізобетонних виробів та конструкцій</t>
  </si>
  <si>
    <t xml:space="preserve"> керівник структурного підрозділу - головний спеціаліст</t>
  </si>
  <si>
    <t xml:space="preserve"> листоноша (поштар)</t>
  </si>
  <si>
    <t xml:space="preserve"> оператор телекомунікаційних послуг</t>
  </si>
  <si>
    <t xml:space="preserve"> оператор інформаційно-комунікаційних мереж</t>
  </si>
  <si>
    <t xml:space="preserve"> монтер колії</t>
  </si>
  <si>
    <t xml:space="preserve"> електрозварник ручного зварювання</t>
  </si>
  <si>
    <t xml:space="preserve"> асфальтобетонник</t>
  </si>
  <si>
    <t>головний енергетик</t>
  </si>
  <si>
    <t>чистильник</t>
  </si>
  <si>
    <t>науковий співробітник (галузь інженерної справи)</t>
  </si>
  <si>
    <t>дефектоскопіст з газового та рідинного контролю</t>
  </si>
  <si>
    <t>авторемонтник</t>
  </si>
  <si>
    <t>інспектор державний з питань цивільного захисту та техногенної безпеки</t>
  </si>
  <si>
    <t xml:space="preserve"> головний державний інспектор</t>
  </si>
  <si>
    <t xml:space="preserve"> майстер дільниці</t>
  </si>
  <si>
    <t xml:space="preserve"> керівник гуртка</t>
  </si>
  <si>
    <t xml:space="preserve"> головний інженер</t>
  </si>
  <si>
    <t xml:space="preserve"> завідувач складу</t>
  </si>
  <si>
    <t xml:space="preserve"> педагог соціальний</t>
  </si>
  <si>
    <t xml:space="preserve"> рентгенолаборант</t>
  </si>
  <si>
    <t xml:space="preserve"> радіотелеграфіст</t>
  </si>
  <si>
    <t xml:space="preserve"> радіотелефоніст</t>
  </si>
  <si>
    <t xml:space="preserve"> секретар-друкарка</t>
  </si>
  <si>
    <t xml:space="preserve"> оператор диспетчерської служби</t>
  </si>
  <si>
    <t xml:space="preserve"> контролер на контрольно-пропускному пункті</t>
  </si>
  <si>
    <t xml:space="preserve"> складач поїздів</t>
  </si>
  <si>
    <t xml:space="preserve"> бібліотекар</t>
  </si>
  <si>
    <t xml:space="preserve"> інспектор</t>
  </si>
  <si>
    <t xml:space="preserve"> поліцейський (інспектор) поліції особливого призначення</t>
  </si>
  <si>
    <t xml:space="preserve"> поліцейський (інспектор) патрульної служби</t>
  </si>
  <si>
    <t>сталевар електропечі</t>
  </si>
  <si>
    <t>налагоджувальник устаткування у виробництві харчової продукції</t>
  </si>
  <si>
    <t>начальник відділу (самостійного)</t>
  </si>
  <si>
    <t>шоколадник</t>
  </si>
  <si>
    <t>начальник лабораторії (науково-дослідної, дослідної та ін.)</t>
  </si>
  <si>
    <t>головний редактор</t>
  </si>
  <si>
    <t>завідувач редакції</t>
  </si>
  <si>
    <t>складальник</t>
  </si>
  <si>
    <t>начальник господарства житлово-комунального</t>
  </si>
  <si>
    <t>токар-карусельник</t>
  </si>
  <si>
    <t>керівник проектів та програм у сфері матеріального (нематеріального) виробництва</t>
  </si>
  <si>
    <t>муляр</t>
  </si>
  <si>
    <t>поліцейський (інспектор) поліції особливого призначення</t>
  </si>
  <si>
    <t>монтажник-складальник металопластикових конструкцій</t>
  </si>
  <si>
    <t>перший заступник голови державного комітету України</t>
  </si>
  <si>
    <t>адвокат</t>
  </si>
  <si>
    <t>механік</t>
  </si>
  <si>
    <t>лісоруб</t>
  </si>
  <si>
    <t>контролер автоматичних пропускних пунктів метрополітену</t>
  </si>
  <si>
    <t>екіпірувальник</t>
  </si>
  <si>
    <t>у 2,5р.</t>
  </si>
  <si>
    <t>у 3,9р,</t>
  </si>
  <si>
    <t>у 2р.</t>
  </si>
  <si>
    <t>у 2,3р.</t>
  </si>
  <si>
    <t>Кількість вакансій та чисельність безробітних                                                  станом на 1 березня 2019 року</t>
  </si>
  <si>
    <t>Кількість вакансій та чисельність безробітних за професіними групами                                   станом на 1 березня 2019 року</t>
  </si>
  <si>
    <t xml:space="preserve"> консультант</t>
  </si>
  <si>
    <t>Станом на 01.03.2019 року</t>
  </si>
  <si>
    <t>Професії, по яких кількість  вакансій є найбільшою у                                     січні - лютому 2019 року</t>
  </si>
  <si>
    <t xml:space="preserve"> головний механік</t>
  </si>
  <si>
    <t xml:space="preserve"> керуючий відділенням</t>
  </si>
  <si>
    <t xml:space="preserve"> завідувач сектору</t>
  </si>
  <si>
    <t xml:space="preserve"> спеціаліст державної служби</t>
  </si>
  <si>
    <t xml:space="preserve"> помічник начальника чергової частини</t>
  </si>
  <si>
    <t xml:space="preserve"> інженер-електронік</t>
  </si>
  <si>
    <t xml:space="preserve"> інспектор кредитний</t>
  </si>
  <si>
    <t xml:space="preserve"> диспетчер</t>
  </si>
  <si>
    <t xml:space="preserve"> представник торговельний</t>
  </si>
  <si>
    <t xml:space="preserve"> реєстратор медичний</t>
  </si>
  <si>
    <t xml:space="preserve"> адміністратор (господар) залу</t>
  </si>
  <si>
    <t xml:space="preserve"> комплектувальник товарів</t>
  </si>
  <si>
    <t xml:space="preserve"> робітник з комплексного обслуговування й ремонту будинків</t>
  </si>
  <si>
    <t xml:space="preserve"> пекар</t>
  </si>
  <si>
    <t xml:space="preserve"> бісквітник</t>
  </si>
  <si>
    <t xml:space="preserve"> моторист (машиніст)</t>
  </si>
  <si>
    <t xml:space="preserve"> машиніст із прання та ремонту спецодягу</t>
  </si>
  <si>
    <t>Професії, по яких кількість  вакансій є найбільшою                                                  у січні - лютому 2019 року</t>
  </si>
  <si>
    <t>Професії, по яких середній розмір запропонованої  заробітної  плати є найбільшим, станом на 01.03.2019 року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</si>
  <si>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</si>
  <si>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машиніст укладача асфальтобетону</t>
  </si>
  <si>
    <t>начальник проектно-кошторисного бюро (групи)</t>
  </si>
  <si>
    <t>начальник виробництва</t>
  </si>
  <si>
    <t>монтажник будівельний</t>
  </si>
  <si>
    <t>бетоняр</t>
  </si>
  <si>
    <t>машиніст котка самохідного з рівними вальцями</t>
  </si>
  <si>
    <t>інженер з підготовки виробництва</t>
  </si>
  <si>
    <t>менеджер (управитель) з організації консультативних послуг</t>
  </si>
  <si>
    <t>начальник (завідувач) підрозділу</t>
  </si>
  <si>
    <t>плавильник електронно-променевої плавки</t>
  </si>
  <si>
    <t>начальник управління</t>
  </si>
  <si>
    <t>менеджер (управитель) із допоміжної діяльності у сфері фінансів</t>
  </si>
  <si>
    <t>столяр-верстатник (будівельні роботи)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</si>
  <si>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01.03.2019 року</t>
  </si>
  <si>
    <t>заступник голови державного комітету України</t>
  </si>
  <si>
    <t>інженер з релейного захисту і електроавтоматики</t>
  </si>
  <si>
    <t>фахівець з неруйнівного контролю</t>
  </si>
  <si>
    <t>технік-оптик</t>
  </si>
  <si>
    <t>агент з митного оформлення</t>
  </si>
  <si>
    <t>оперуповноважений</t>
  </si>
  <si>
    <t>телефоніст міжміського телефонного зв'язку</t>
  </si>
  <si>
    <t>контролер ломбарду</t>
  </si>
  <si>
    <t>оператор диспетчерської служби</t>
  </si>
  <si>
    <t>планшетист</t>
  </si>
  <si>
    <t>черговий (інші установи, підприємства, організації)</t>
  </si>
  <si>
    <t>інкасатор-водій автотранспортних засобів</t>
  </si>
  <si>
    <t>пожежний (респіраторнік)</t>
  </si>
  <si>
    <t>садівник</t>
  </si>
  <si>
    <t>навивальник пружин</t>
  </si>
  <si>
    <t>натирач підлоги</t>
  </si>
  <si>
    <t>мийник-прибиральник рухомого складу</t>
  </si>
  <si>
    <t>січень-лютий</t>
  </si>
  <si>
    <t>станом на 01 березня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</si>
</sst>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\X"/>
    <numFmt numFmtId="191" formatCode="[$-422]d\ mmmm\ yyyy&quot; р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82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83" fontId="12" fillId="0" borderId="0" applyFont="0" applyFill="0" applyBorder="0" applyProtection="0">
      <alignment/>
    </xf>
    <xf numFmtId="183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1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2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3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7" fillId="0" borderId="0" xfId="501">
      <alignment/>
      <protection/>
    </xf>
    <xf numFmtId="0" fontId="9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8" fillId="0" borderId="0" xfId="522" applyFont="1" applyFill="1" applyAlignment="1">
      <alignment wrapText="1"/>
      <protection/>
    </xf>
    <xf numFmtId="181" fontId="8" fillId="0" borderId="0" xfId="522" applyNumberFormat="1" applyFont="1" applyFill="1">
      <alignment/>
      <protection/>
    </xf>
    <xf numFmtId="181" fontId="9" fillId="0" borderId="3" xfId="522" applyNumberFormat="1" applyFont="1" applyFill="1" applyBorder="1" applyAlignment="1">
      <alignment horizontal="center" vertical="center" wrapText="1"/>
      <protection/>
    </xf>
    <xf numFmtId="0" fontId="3" fillId="0" borderId="0" xfId="522" applyFont="1" applyFill="1" applyAlignment="1">
      <alignment vertical="center"/>
      <protection/>
    </xf>
    <xf numFmtId="3" fontId="49" fillId="0" borderId="3" xfId="448" applyNumberFormat="1" applyFont="1" applyBorder="1" applyAlignment="1">
      <alignment horizontal="center" vertical="center" wrapText="1"/>
      <protection/>
    </xf>
    <xf numFmtId="1" fontId="8" fillId="0" borderId="0" xfId="522" applyNumberFormat="1" applyFont="1" applyFill="1" applyAlignment="1">
      <alignment horizontal="center" vertical="center"/>
      <protection/>
    </xf>
    <xf numFmtId="1" fontId="8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0" fontId="8" fillId="0" borderId="0" xfId="522" applyFont="1" applyFill="1" applyAlignment="1">
      <alignment vertical="center"/>
      <protection/>
    </xf>
    <xf numFmtId="0" fontId="8" fillId="0" borderId="0" xfId="522" applyFont="1" applyFill="1" applyAlignment="1">
      <alignment horizont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4" fillId="0" borderId="22" xfId="522" applyFont="1" applyFill="1" applyBorder="1" applyAlignment="1">
      <alignment horizontal="center" vertical="center" wrapText="1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8" fillId="0" borderId="0" xfId="522" applyNumberFormat="1" applyFont="1" applyFill="1">
      <alignment/>
      <protection/>
    </xf>
    <xf numFmtId="3" fontId="46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46" fillId="0" borderId="0" xfId="522" applyNumberFormat="1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80" fontId="9" fillId="0" borderId="24" xfId="448" applyNumberFormat="1" applyFont="1" applyBorder="1" applyAlignment="1">
      <alignment horizontal="center" vertical="center" wrapText="1"/>
      <protection/>
    </xf>
    <xf numFmtId="3" fontId="9" fillId="0" borderId="25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vertical="center"/>
      <protection/>
    </xf>
    <xf numFmtId="0" fontId="3" fillId="0" borderId="26" xfId="522" applyFont="1" applyFill="1" applyBorder="1" applyAlignment="1">
      <alignment horizontal="left" vertical="center" wrapText="1"/>
      <protection/>
    </xf>
    <xf numFmtId="189" fontId="10" fillId="0" borderId="27" xfId="448" applyNumberFormat="1" applyFont="1" applyBorder="1" applyAlignment="1">
      <alignment horizontal="center" vertical="center"/>
      <protection/>
    </xf>
    <xf numFmtId="181" fontId="52" fillId="0" borderId="0" xfId="522" applyNumberFormat="1" applyFont="1" applyFill="1">
      <alignment/>
      <protection/>
    </xf>
    <xf numFmtId="3" fontId="52" fillId="0" borderId="0" xfId="522" applyNumberFormat="1" applyFont="1" applyFill="1">
      <alignment/>
      <protection/>
    </xf>
    <xf numFmtId="181" fontId="44" fillId="0" borderId="3" xfId="522" applyNumberFormat="1" applyFont="1" applyFill="1" applyBorder="1" applyAlignment="1">
      <alignment horizontal="center" vertical="center" wrapText="1"/>
      <protection/>
    </xf>
    <xf numFmtId="3" fontId="3" fillId="0" borderId="28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 wrapText="1"/>
      <protection/>
    </xf>
    <xf numFmtId="181" fontId="9" fillId="0" borderId="3" xfId="448" applyNumberFormat="1" applyFont="1" applyBorder="1" applyAlignment="1">
      <alignment horizontal="center" vertical="center" wrapText="1"/>
      <protection/>
    </xf>
    <xf numFmtId="3" fontId="3" fillId="0" borderId="29" xfId="522" applyNumberFormat="1" applyFont="1" applyFill="1" applyBorder="1" applyAlignment="1">
      <alignment horizontal="center" vertical="center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7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78" fillId="50" borderId="3" xfId="522" applyNumberFormat="1" applyFont="1" applyFill="1" applyBorder="1" applyAlignment="1">
      <alignment horizontal="center" vertical="center"/>
      <protection/>
    </xf>
    <xf numFmtId="0" fontId="9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25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0" xfId="501" applyFont="1">
      <alignment/>
      <protection/>
    </xf>
    <xf numFmtId="0" fontId="54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10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2" fillId="0" borderId="0" xfId="501" applyFont="1" applyAlignment="1">
      <alignment/>
      <protection/>
    </xf>
    <xf numFmtId="3" fontId="60" fillId="0" borderId="25" xfId="501" applyNumberFormat="1" applyFont="1" applyBorder="1" applyAlignment="1">
      <alignment horizontal="center" vertical="center" wrapText="1"/>
      <protection/>
    </xf>
    <xf numFmtId="3" fontId="60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181" fontId="9" fillId="0" borderId="24" xfId="522" applyNumberFormat="1" applyFont="1" applyFill="1" applyBorder="1" applyAlignment="1">
      <alignment horizontal="center" vertical="center"/>
      <protection/>
    </xf>
    <xf numFmtId="0" fontId="55" fillId="0" borderId="22" xfId="521" applyFont="1" applyBorder="1" applyAlignment="1">
      <alignment vertical="center" wrapText="1"/>
      <protection/>
    </xf>
    <xf numFmtId="0" fontId="55" fillId="0" borderId="23" xfId="521" applyFont="1" applyBorder="1" applyAlignment="1">
      <alignment vertical="center" wrapText="1"/>
      <protection/>
    </xf>
    <xf numFmtId="3" fontId="3" fillId="0" borderId="30" xfId="522" applyNumberFormat="1" applyFont="1" applyFill="1" applyBorder="1" applyAlignment="1">
      <alignment horizontal="center" vertical="center"/>
      <protection/>
    </xf>
    <xf numFmtId="181" fontId="9" fillId="0" borderId="30" xfId="522" applyNumberFormat="1" applyFont="1" applyFill="1" applyBorder="1" applyAlignment="1">
      <alignment horizontal="center" vertical="center" wrapText="1"/>
      <protection/>
    </xf>
    <xf numFmtId="181" fontId="9" fillId="0" borderId="31" xfId="522" applyNumberFormat="1" applyFont="1" applyFill="1" applyBorder="1" applyAlignment="1">
      <alignment horizontal="center" vertical="center"/>
      <protection/>
    </xf>
    <xf numFmtId="181" fontId="9" fillId="0" borderId="24" xfId="522" applyNumberFormat="1" applyFont="1" applyFill="1" applyBorder="1" applyAlignment="1">
      <alignment horizontal="center" vertical="center" wrapText="1"/>
      <protection/>
    </xf>
    <xf numFmtId="3" fontId="49" fillId="0" borderId="30" xfId="448" applyNumberFormat="1" applyFont="1" applyBorder="1" applyAlignment="1">
      <alignment horizontal="center" vertical="center" wrapText="1"/>
      <protection/>
    </xf>
    <xf numFmtId="181" fontId="44" fillId="0" borderId="24" xfId="522" applyNumberFormat="1" applyFont="1" applyFill="1" applyBorder="1" applyAlignment="1">
      <alignment horizontal="center" vertical="center"/>
      <protection/>
    </xf>
    <xf numFmtId="0" fontId="54" fillId="0" borderId="22" xfId="521" applyFont="1" applyBorder="1" applyAlignment="1">
      <alignment vertical="center" wrapText="1"/>
      <protection/>
    </xf>
    <xf numFmtId="0" fontId="54" fillId="0" borderId="23" xfId="521" applyFont="1" applyBorder="1" applyAlignment="1">
      <alignment vertical="center" wrapText="1"/>
      <protection/>
    </xf>
    <xf numFmtId="181" fontId="44" fillId="0" borderId="30" xfId="522" applyNumberFormat="1" applyFont="1" applyFill="1" applyBorder="1" applyAlignment="1">
      <alignment horizontal="center" vertical="center" wrapText="1"/>
      <protection/>
    </xf>
    <xf numFmtId="181" fontId="44" fillId="0" borderId="31" xfId="522" applyNumberFormat="1" applyFont="1" applyFill="1" applyBorder="1" applyAlignment="1">
      <alignment horizontal="center" vertical="center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3" fontId="9" fillId="0" borderId="24" xfId="522" applyNumberFormat="1" applyFont="1" applyFill="1" applyBorder="1" applyAlignment="1">
      <alignment horizontal="center" vertical="center" wrapText="1"/>
      <protection/>
    </xf>
    <xf numFmtId="0" fontId="57" fillId="0" borderId="22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1" fontId="10" fillId="0" borderId="3" xfId="501" applyNumberFormat="1" applyFont="1" applyBorder="1" applyAlignment="1">
      <alignment horizontal="left" vertical="center" wrapText="1"/>
      <protection/>
    </xf>
    <xf numFmtId="3" fontId="10" fillId="0" borderId="0" xfId="501" applyNumberFormat="1" applyFont="1" applyAlignment="1">
      <alignment horizontal="center"/>
      <protection/>
    </xf>
    <xf numFmtId="2" fontId="10" fillId="0" borderId="3" xfId="501" applyNumberFormat="1" applyFont="1" applyBorder="1" applyAlignment="1">
      <alignment wrapText="1"/>
      <protection/>
    </xf>
    <xf numFmtId="0" fontId="2" fillId="0" borderId="32" xfId="501" applyFont="1" applyBorder="1" applyAlignment="1">
      <alignment horizontal="center" vertical="center"/>
      <protection/>
    </xf>
    <xf numFmtId="2" fontId="4" fillId="0" borderId="33" xfId="501" applyNumberFormat="1" applyFont="1" applyBorder="1" applyAlignment="1">
      <alignment horizontal="center" vertical="center" wrapText="1"/>
      <protection/>
    </xf>
    <xf numFmtId="3" fontId="4" fillId="0" borderId="34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3" fontId="10" fillId="0" borderId="24" xfId="501" applyNumberFormat="1" applyFont="1" applyBorder="1" applyAlignment="1">
      <alignment horizontal="center" vertical="center" wrapText="1"/>
      <protection/>
    </xf>
    <xf numFmtId="2" fontId="10" fillId="0" borderId="30" xfId="501" applyNumberFormat="1" applyFont="1" applyBorder="1" applyAlignment="1">
      <alignment wrapText="1"/>
      <protection/>
    </xf>
    <xf numFmtId="0" fontId="2" fillId="0" borderId="24" xfId="501" applyFont="1" applyBorder="1" applyAlignment="1">
      <alignment horizontal="center" vertical="center" wrapText="1"/>
      <protection/>
    </xf>
    <xf numFmtId="0" fontId="10" fillId="0" borderId="22" xfId="501" applyFont="1" applyBorder="1" applyAlignment="1">
      <alignment horizontal="center" vertical="center"/>
      <protection/>
    </xf>
    <xf numFmtId="3" fontId="10" fillId="0" borderId="3" xfId="0" applyNumberFormat="1" applyFont="1" applyFill="1" applyBorder="1" applyAlignment="1">
      <alignment horizontal="center" vertical="center"/>
    </xf>
    <xf numFmtId="2" fontId="10" fillId="0" borderId="3" xfId="501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9" fillId="0" borderId="25" xfId="522" applyNumberFormat="1" applyFont="1" applyFill="1" applyBorder="1" applyAlignment="1">
      <alignment horizontal="center" vertical="center" wrapText="1"/>
      <protection/>
    </xf>
    <xf numFmtId="181" fontId="9" fillId="0" borderId="27" xfId="448" applyNumberFormat="1" applyFont="1" applyBorder="1" applyAlignment="1">
      <alignment horizontal="center" vertical="center" wrapText="1"/>
      <protection/>
    </xf>
    <xf numFmtId="1" fontId="54" fillId="50" borderId="3" xfId="0" applyNumberFormat="1" applyFont="1" applyFill="1" applyBorder="1" applyAlignment="1">
      <alignment horizontal="center" vertical="center"/>
    </xf>
    <xf numFmtId="1" fontId="54" fillId="50" borderId="30" xfId="0" applyNumberFormat="1" applyFont="1" applyFill="1" applyBorder="1" applyAlignment="1">
      <alignment horizontal="center" vertical="center"/>
    </xf>
    <xf numFmtId="0" fontId="7" fillId="0" borderId="0" xfId="501" applyAlignment="1">
      <alignment/>
      <protection/>
    </xf>
    <xf numFmtId="0" fontId="54" fillId="0" borderId="22" xfId="521" applyFont="1" applyBorder="1" applyAlignment="1">
      <alignment horizontal="left" vertical="center" wrapText="1"/>
      <protection/>
    </xf>
    <xf numFmtId="0" fontId="54" fillId="0" borderId="23" xfId="521" applyFont="1" applyBorder="1" applyAlignment="1">
      <alignment horizontal="left" vertical="center" wrapText="1"/>
      <protection/>
    </xf>
    <xf numFmtId="0" fontId="2" fillId="0" borderId="22" xfId="501" applyFont="1" applyBorder="1" applyAlignment="1">
      <alignment horizontal="center" vertical="center"/>
      <protection/>
    </xf>
    <xf numFmtId="180" fontId="9" fillId="0" borderId="35" xfId="448" applyNumberFormat="1" applyFont="1" applyBorder="1" applyAlignment="1">
      <alignment horizontal="center" vertical="center" wrapText="1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3" fontId="10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56" fillId="0" borderId="22" xfId="522" applyFont="1" applyFill="1" applyBorder="1" applyAlignment="1">
      <alignment horizontal="center" vertical="center" wrapText="1"/>
      <protection/>
    </xf>
    <xf numFmtId="180" fontId="9" fillId="0" borderId="36" xfId="448" applyNumberFormat="1" applyFont="1" applyBorder="1" applyAlignment="1">
      <alignment horizontal="center" vertical="center" wrapText="1"/>
      <protection/>
    </xf>
    <xf numFmtId="181" fontId="9" fillId="0" borderId="37" xfId="448" applyNumberFormat="1" applyFont="1" applyBorder="1" applyAlignment="1">
      <alignment horizontal="center" vertical="center" wrapText="1"/>
      <protection/>
    </xf>
    <xf numFmtId="180" fontId="9" fillId="0" borderId="38" xfId="448" applyNumberFormat="1" applyFont="1" applyBorder="1" applyAlignment="1">
      <alignment horizontal="center" vertical="center" wrapText="1"/>
      <protection/>
    </xf>
    <xf numFmtId="3" fontId="10" fillId="5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54" fillId="0" borderId="3" xfId="0" applyNumberFormat="1" applyFont="1" applyFill="1" applyBorder="1" applyAlignment="1" applyProtection="1">
      <alignment horizontal="center" vertical="center"/>
      <protection locked="0"/>
    </xf>
    <xf numFmtId="3" fontId="54" fillId="0" borderId="30" xfId="0" applyNumberFormat="1" applyFont="1" applyFill="1" applyBorder="1" applyAlignment="1" applyProtection="1">
      <alignment horizontal="center" vertical="center"/>
      <protection locked="0"/>
    </xf>
    <xf numFmtId="189" fontId="10" fillId="0" borderId="37" xfId="448" applyNumberFormat="1" applyFont="1" applyBorder="1" applyAlignment="1">
      <alignment horizontal="center" vertical="center"/>
      <protection/>
    </xf>
    <xf numFmtId="3" fontId="10" fillId="0" borderId="37" xfId="0" applyNumberFormat="1" applyFont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52" fillId="0" borderId="30" xfId="522" applyNumberFormat="1" applyFont="1" applyFill="1" applyBorder="1" applyAlignment="1">
      <alignment horizontal="center" vertical="center" wrapText="1"/>
      <protection/>
    </xf>
    <xf numFmtId="3" fontId="52" fillId="0" borderId="30" xfId="522" applyNumberFormat="1" applyFont="1" applyFill="1" applyBorder="1" applyAlignment="1">
      <alignment horizontal="center" vertical="center"/>
      <protection/>
    </xf>
    <xf numFmtId="0" fontId="2" fillId="0" borderId="0" xfId="501" applyFont="1" applyFill="1">
      <alignment/>
      <protection/>
    </xf>
    <xf numFmtId="0" fontId="2" fillId="0" borderId="3" xfId="501" applyFont="1" applyBorder="1" applyAlignment="1">
      <alignment horizontal="center" vertical="center"/>
      <protection/>
    </xf>
    <xf numFmtId="0" fontId="7" fillId="0" borderId="0" xfId="501" applyFill="1">
      <alignment/>
      <protection/>
    </xf>
    <xf numFmtId="0" fontId="7" fillId="0" borderId="0" xfId="501" applyFill="1" applyAlignment="1">
      <alignment/>
      <protection/>
    </xf>
    <xf numFmtId="3" fontId="49" fillId="0" borderId="0" xfId="448" applyNumberFormat="1" applyFont="1" applyBorder="1" applyAlignment="1">
      <alignment horizontal="center" vertical="center" wrapText="1"/>
      <protection/>
    </xf>
    <xf numFmtId="181" fontId="9" fillId="0" borderId="3" xfId="448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/>
    </xf>
    <xf numFmtId="0" fontId="10" fillId="0" borderId="3" xfId="501" applyFont="1" applyFill="1" applyBorder="1" applyAlignment="1">
      <alignment horizontal="left" vertical="center"/>
      <protection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522" applyNumberFormat="1" applyFont="1" applyFill="1" applyBorder="1" applyAlignment="1">
      <alignment horizontal="center" vertical="center"/>
      <protection/>
    </xf>
    <xf numFmtId="3" fontId="77" fillId="0" borderId="3" xfId="522" applyNumberFormat="1" applyFont="1" applyFill="1" applyBorder="1" applyAlignment="1">
      <alignment horizontal="center" vertical="center"/>
      <protection/>
    </xf>
    <xf numFmtId="3" fontId="44" fillId="0" borderId="3" xfId="522" applyNumberFormat="1" applyFont="1" applyFill="1" applyBorder="1" applyAlignment="1">
      <alignment horizontal="center" vertical="center"/>
      <protection/>
    </xf>
    <xf numFmtId="3" fontId="77" fillId="0" borderId="3" xfId="522" applyNumberFormat="1" applyFont="1" applyFill="1" applyBorder="1" applyAlignment="1">
      <alignment horizontal="center" vertical="center"/>
      <protection/>
    </xf>
    <xf numFmtId="3" fontId="9" fillId="0" borderId="3" xfId="448" applyNumberFormat="1" applyFont="1" applyFill="1" applyBorder="1" applyAlignment="1">
      <alignment horizontal="center" vertical="center" wrapText="1"/>
      <protection/>
    </xf>
    <xf numFmtId="0" fontId="10" fillId="0" borderId="3" xfId="0" applyFont="1" applyBorder="1" applyAlignment="1">
      <alignment vertical="center"/>
    </xf>
    <xf numFmtId="1" fontId="10" fillId="0" borderId="3" xfId="501" applyNumberFormat="1" applyFont="1" applyBorder="1" applyAlignment="1">
      <alignment horizontal="left" vertical="center"/>
      <protection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500" applyFont="1" applyFill="1" applyBorder="1" applyAlignment="1">
      <alignment horizontal="center" vertical="center"/>
      <protection/>
    </xf>
    <xf numFmtId="1" fontId="10" fillId="0" borderId="3" xfId="500" applyNumberFormat="1" applyFont="1" applyFill="1" applyBorder="1" applyAlignment="1">
      <alignment horizontal="center" vertical="center"/>
      <protection/>
    </xf>
    <xf numFmtId="0" fontId="10" fillId="0" borderId="0" xfId="501" applyFont="1" applyFill="1" applyAlignment="1">
      <alignment/>
      <protection/>
    </xf>
    <xf numFmtId="0" fontId="2" fillId="0" borderId="39" xfId="501" applyFont="1" applyBorder="1" applyAlignment="1">
      <alignment horizontal="center" vertical="center"/>
      <protection/>
    </xf>
    <xf numFmtId="0" fontId="2" fillId="0" borderId="40" xfId="501" applyFont="1" applyBorder="1" applyAlignment="1">
      <alignment horizontal="center" vertical="center"/>
      <protection/>
    </xf>
    <xf numFmtId="2" fontId="10" fillId="0" borderId="41" xfId="501" applyNumberFormat="1" applyFont="1" applyBorder="1" applyAlignment="1">
      <alignment wrapText="1"/>
      <protection/>
    </xf>
    <xf numFmtId="1" fontId="10" fillId="0" borderId="3" xfId="0" applyNumberFormat="1" applyFont="1" applyFill="1" applyBorder="1" applyAlignment="1">
      <alignment horizontal="center" vertical="center"/>
    </xf>
    <xf numFmtId="3" fontId="10" fillId="0" borderId="3" xfId="501" applyNumberFormat="1" applyFont="1" applyFill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left" vertical="center" wrapText="1"/>
    </xf>
    <xf numFmtId="1" fontId="10" fillId="0" borderId="27" xfId="0" applyNumberFormat="1" applyFont="1" applyFill="1" applyBorder="1" applyAlignment="1">
      <alignment horizontal="center" vertical="center"/>
    </xf>
    <xf numFmtId="1" fontId="9" fillId="0" borderId="3" xfId="448" applyNumberFormat="1" applyFont="1" applyBorder="1" applyAlignment="1">
      <alignment horizontal="center" vertical="center" wrapText="1"/>
      <protection/>
    </xf>
    <xf numFmtId="0" fontId="9" fillId="0" borderId="3" xfId="448" applyNumberFormat="1" applyFont="1" applyBorder="1" applyAlignment="1">
      <alignment horizontal="center" vertical="center" wrapText="1"/>
      <protection/>
    </xf>
    <xf numFmtId="3" fontId="8" fillId="0" borderId="0" xfId="522" applyNumberFormat="1" applyFont="1" applyFill="1" applyAlignment="1">
      <alignment wrapText="1"/>
      <protection/>
    </xf>
    <xf numFmtId="3" fontId="44" fillId="0" borderId="3" xfId="448" applyNumberFormat="1" applyFont="1" applyFill="1" applyBorder="1" applyAlignment="1">
      <alignment horizontal="center" vertical="center" wrapText="1"/>
      <protection/>
    </xf>
    <xf numFmtId="0" fontId="10" fillId="0" borderId="3" xfId="0" applyFont="1" applyFill="1" applyBorder="1" applyAlignment="1">
      <alignment horizontal="left" vertical="center" indent="1"/>
    </xf>
    <xf numFmtId="0" fontId="10" fillId="0" borderId="3" xfId="500" applyFont="1" applyFill="1" applyBorder="1" applyAlignment="1">
      <alignment horizontal="left" vertical="center" indent="1"/>
      <protection/>
    </xf>
    <xf numFmtId="0" fontId="10" fillId="0" borderId="3" xfId="501" applyFont="1" applyFill="1" applyBorder="1" applyAlignment="1">
      <alignment horizontal="left"/>
      <protection/>
    </xf>
    <xf numFmtId="0" fontId="43" fillId="51" borderId="42" xfId="501" applyFont="1" applyFill="1" applyBorder="1" applyAlignment="1">
      <alignment vertical="center" wrapText="1"/>
      <protection/>
    </xf>
    <xf numFmtId="3" fontId="43" fillId="51" borderId="42" xfId="501" applyNumberFormat="1" applyFont="1" applyFill="1" applyBorder="1" applyAlignment="1">
      <alignment horizontal="center" vertical="center" wrapText="1"/>
      <protection/>
    </xf>
    <xf numFmtId="0" fontId="43" fillId="51" borderId="42" xfId="501" applyFont="1" applyFill="1" applyBorder="1" applyAlignment="1">
      <alignment vertical="center"/>
      <protection/>
    </xf>
    <xf numFmtId="3" fontId="43" fillId="51" borderId="42" xfId="501" applyNumberFormat="1" applyFont="1" applyFill="1" applyBorder="1" applyAlignment="1">
      <alignment horizontal="center" vertical="center"/>
      <protection/>
    </xf>
    <xf numFmtId="0" fontId="43" fillId="51" borderId="27" xfId="501" applyFont="1" applyFill="1" applyBorder="1" applyAlignment="1">
      <alignment vertical="center"/>
      <protection/>
    </xf>
    <xf numFmtId="3" fontId="43" fillId="51" borderId="27" xfId="501" applyNumberFormat="1" applyFont="1" applyFill="1" applyBorder="1" applyAlignment="1">
      <alignment horizontal="center" vertical="center"/>
      <protection/>
    </xf>
    <xf numFmtId="3" fontId="10" fillId="0" borderId="24" xfId="501" applyNumberFormat="1" applyFont="1" applyBorder="1" applyAlignment="1">
      <alignment horizontal="center" vertical="center"/>
      <protection/>
    </xf>
    <xf numFmtId="3" fontId="10" fillId="0" borderId="43" xfId="501" applyNumberFormat="1" applyFont="1" applyBorder="1" applyAlignment="1">
      <alignment horizontal="center" vertical="center"/>
      <protection/>
    </xf>
    <xf numFmtId="3" fontId="10" fillId="0" borderId="31" xfId="501" applyNumberFormat="1" applyFont="1" applyBorder="1" applyAlignment="1">
      <alignment horizontal="center" vertical="center"/>
      <protection/>
    </xf>
    <xf numFmtId="0" fontId="10" fillId="0" borderId="3" xfId="0" applyFont="1" applyFill="1" applyBorder="1" applyAlignment="1">
      <alignment vertical="center"/>
    </xf>
    <xf numFmtId="3" fontId="44" fillId="0" borderId="31" xfId="522" applyNumberFormat="1" applyFont="1" applyFill="1" applyBorder="1" applyAlignment="1">
      <alignment horizontal="center" vertical="center"/>
      <protection/>
    </xf>
    <xf numFmtId="0" fontId="9" fillId="0" borderId="44" xfId="522" applyFont="1" applyFill="1" applyBorder="1" applyAlignment="1">
      <alignment horizontal="center" vertical="center" wrapText="1"/>
      <protection/>
    </xf>
    <xf numFmtId="0" fontId="9" fillId="0" borderId="35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6" fillId="0" borderId="32" xfId="522" applyFont="1" applyFill="1" applyBorder="1" applyAlignment="1">
      <alignment horizontal="center"/>
      <protection/>
    </xf>
    <xf numFmtId="0" fontId="46" fillId="0" borderId="22" xfId="522" applyFont="1" applyFill="1" applyBorder="1" applyAlignment="1">
      <alignment horizontal="center"/>
      <protection/>
    </xf>
    <xf numFmtId="0" fontId="9" fillId="0" borderId="33" xfId="522" applyFont="1" applyFill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1" fontId="9" fillId="0" borderId="33" xfId="448" applyNumberFormat="1" applyFont="1" applyBorder="1" applyAlignment="1">
      <alignment horizontal="center" vertical="center" wrapText="1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1" fontId="44" fillId="0" borderId="3" xfId="448" applyNumberFormat="1" applyFont="1" applyBorder="1" applyAlignment="1">
      <alignment horizontal="center" vertical="center" wrapText="1"/>
      <protection/>
    </xf>
    <xf numFmtId="0" fontId="46" fillId="0" borderId="3" xfId="522" applyFont="1" applyFill="1" applyBorder="1" applyAlignment="1">
      <alignment horizontal="center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32" xfId="501" applyFont="1" applyBorder="1" applyAlignment="1">
      <alignment horizontal="center"/>
      <protection/>
    </xf>
    <xf numFmtId="0" fontId="10" fillId="0" borderId="22" xfId="501" applyFont="1" applyBorder="1" applyAlignment="1">
      <alignment horizontal="center"/>
      <protection/>
    </xf>
    <xf numFmtId="2" fontId="10" fillId="0" borderId="33" xfId="501" applyNumberFormat="1" applyFont="1" applyBorder="1" applyAlignment="1">
      <alignment horizontal="center" vertical="center" wrapText="1"/>
      <protection/>
    </xf>
    <xf numFmtId="2" fontId="10" fillId="0" borderId="3" xfId="501" applyNumberFormat="1" applyFont="1" applyBorder="1" applyAlignment="1">
      <alignment horizontal="center" vertical="center" wrapText="1"/>
      <protection/>
    </xf>
    <xf numFmtId="0" fontId="10" fillId="0" borderId="33" xfId="501" applyFont="1" applyFill="1" applyBorder="1" applyAlignment="1">
      <alignment horizontal="center" vertical="center" wrapText="1"/>
      <protection/>
    </xf>
    <xf numFmtId="0" fontId="10" fillId="0" borderId="3" xfId="501" applyFont="1" applyFill="1" applyBorder="1" applyAlignment="1">
      <alignment horizontal="center" vertical="center" wrapText="1"/>
      <protection/>
    </xf>
    <xf numFmtId="0" fontId="10" fillId="0" borderId="33" xfId="501" applyNumberFormat="1" applyFont="1" applyBorder="1" applyAlignment="1">
      <alignment horizontal="center" vertical="center" wrapText="1"/>
      <protection/>
    </xf>
    <xf numFmtId="0" fontId="10" fillId="0" borderId="34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24" xfId="501" applyFont="1" applyBorder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NumberFormat="1" applyFont="1" applyBorder="1" applyAlignment="1">
      <alignment horizontal="center" vertical="center" wrapText="1"/>
      <protection/>
    </xf>
    <xf numFmtId="0" fontId="43" fillId="0" borderId="3" xfId="501" applyFont="1" applyFill="1" applyBorder="1" applyAlignment="1">
      <alignment horizontal="center" vertical="center" wrapText="1"/>
      <protection/>
    </xf>
    <xf numFmtId="0" fontId="43" fillId="0" borderId="45" xfId="501" applyFont="1" applyFill="1" applyBorder="1" applyAlignment="1">
      <alignment horizontal="center" vertical="center" wrapText="1"/>
      <protection/>
    </xf>
    <xf numFmtId="0" fontId="43" fillId="0" borderId="46" xfId="501" applyFont="1" applyFill="1" applyBorder="1" applyAlignment="1">
      <alignment horizontal="center" vertical="center" wrapText="1"/>
      <protection/>
    </xf>
    <xf numFmtId="0" fontId="43" fillId="0" borderId="47" xfId="501" applyFont="1" applyFill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3" fillId="0" borderId="0" xfId="501" applyFont="1" applyAlignment="1">
      <alignment horizontal="center" vertical="center" wrapText="1"/>
      <protection/>
    </xf>
    <xf numFmtId="0" fontId="5" fillId="0" borderId="0" xfId="501" applyFont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1" fontId="44" fillId="0" borderId="3" xfId="522" applyNumberFormat="1" applyFont="1" applyFill="1" applyBorder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1" fontId="9" fillId="0" borderId="3" xfId="448" applyNumberFormat="1" applyFont="1" applyBorder="1" applyAlignment="1">
      <alignment horizontal="center" vertical="center" wrapText="1"/>
      <protection/>
    </xf>
    <xf numFmtId="1" fontId="53" fillId="0" borderId="33" xfId="522" applyNumberFormat="1" applyFont="1" applyFill="1" applyBorder="1" applyAlignment="1">
      <alignment horizontal="center"/>
      <protection/>
    </xf>
    <xf numFmtId="0" fontId="53" fillId="0" borderId="33" xfId="522" applyFont="1" applyFill="1" applyBorder="1" applyAlignment="1">
      <alignment horizontal="center"/>
      <protection/>
    </xf>
    <xf numFmtId="1" fontId="52" fillId="0" borderId="33" xfId="522" applyNumberFormat="1" applyFont="1" applyFill="1" applyBorder="1" applyAlignment="1">
      <alignment horizontal="center"/>
      <protection/>
    </xf>
    <xf numFmtId="0" fontId="52" fillId="0" borderId="33" xfId="522" applyFont="1" applyFill="1" applyBorder="1" applyAlignment="1">
      <alignment horizontal="center"/>
      <protection/>
    </xf>
    <xf numFmtId="14" fontId="9" fillId="0" borderId="33" xfId="448" applyNumberFormat="1" applyFont="1" applyBorder="1" applyAlignment="1">
      <alignment horizontal="center" vertical="center" wrapText="1"/>
      <protection/>
    </xf>
    <xf numFmtId="14" fontId="9" fillId="0" borderId="3" xfId="448" applyNumberFormat="1" applyFont="1" applyBorder="1" applyAlignment="1">
      <alignment horizontal="center" vertical="center" wrapText="1"/>
      <protection/>
    </xf>
    <xf numFmtId="0" fontId="9" fillId="0" borderId="34" xfId="522" applyFont="1" applyFill="1" applyBorder="1" applyAlignment="1">
      <alignment horizontal="center" vertical="center" wrapText="1"/>
      <protection/>
    </xf>
    <xf numFmtId="0" fontId="9" fillId="0" borderId="24" xfId="522" applyFont="1" applyFill="1" applyBorder="1" applyAlignment="1">
      <alignment horizontal="center" vertical="center" wrapText="1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2" fillId="0" borderId="33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3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3" fillId="0" borderId="34" xfId="448" applyNumberFormat="1" applyFont="1" applyBorder="1" applyAlignment="1">
      <alignment horizontal="center" vertical="center" wrapText="1"/>
      <protection/>
    </xf>
    <xf numFmtId="14" fontId="3" fillId="0" borderId="24" xfId="448" applyNumberFormat="1" applyFont="1" applyBorder="1" applyAlignment="1">
      <alignment horizontal="center" vertical="center" wrapText="1"/>
      <protection/>
    </xf>
    <xf numFmtId="0" fontId="52" fillId="0" borderId="34" xfId="522" applyFont="1" applyFill="1" applyBorder="1" applyAlignment="1">
      <alignment horizontal="center" vertical="center" wrapText="1"/>
      <protection/>
    </xf>
    <xf numFmtId="0" fontId="52" fillId="0" borderId="24" xfId="522" applyFont="1" applyFill="1" applyBorder="1" applyAlignment="1">
      <alignment horizontal="center" vertical="center" wrapText="1"/>
      <protection/>
    </xf>
    <xf numFmtId="0" fontId="8" fillId="0" borderId="0" xfId="522" applyFont="1" applyFill="1" applyBorder="1">
      <alignment/>
      <protection/>
    </xf>
  </cellXfs>
  <cellStyles count="56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Гиперссылка 2" xfId="419"/>
    <cellStyle name="Гиперссылка 3" xfId="420"/>
    <cellStyle name="Грошовий 2" xfId="421"/>
    <cellStyle name="Currency" xfId="422"/>
    <cellStyle name="Currency [0]" xfId="423"/>
    <cellStyle name="Добре" xfId="424"/>
    <cellStyle name="Добре 2" xfId="425"/>
    <cellStyle name="Заголовок 1" xfId="426"/>
    <cellStyle name="Заголовок 1 2" xfId="427"/>
    <cellStyle name="Заголовок 1 3" xfId="428"/>
    <cellStyle name="Заголовок 1 4" xfId="429"/>
    <cellStyle name="Заголовок 1 5" xfId="430"/>
    <cellStyle name="Заголовок 2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3" xfId="436"/>
    <cellStyle name="Заголовок 3 2" xfId="437"/>
    <cellStyle name="Заголовок 3 3" xfId="438"/>
    <cellStyle name="Заголовок 3 4" xfId="439"/>
    <cellStyle name="Заголовок 3 5" xfId="440"/>
    <cellStyle name="Заголовок 4" xfId="441"/>
    <cellStyle name="Заголовок 4 2" xfId="442"/>
    <cellStyle name="Заголовок 4 3" xfId="443"/>
    <cellStyle name="Заголовок 4 4" xfId="444"/>
    <cellStyle name="Заголовок 4 5" xfId="445"/>
    <cellStyle name="Звичайний 2" xfId="446"/>
    <cellStyle name="Звичайний 2 2" xfId="447"/>
    <cellStyle name="Звичайний 2 3" xfId="448"/>
    <cellStyle name="Звичайний 2_8.Блок_3 (1 ч)" xfId="449"/>
    <cellStyle name="Звичайний 3" xfId="450"/>
    <cellStyle name="Звичайний 3 2" xfId="451"/>
    <cellStyle name="Звичайний 3 2 2" xfId="452"/>
    <cellStyle name="Звичайний 4" xfId="453"/>
    <cellStyle name="Звичайний 4 2" xfId="454"/>
    <cellStyle name="Звичайний 5" xfId="455"/>
    <cellStyle name="Звичайний 5 2" xfId="456"/>
    <cellStyle name="Звичайний 5 3" xfId="457"/>
    <cellStyle name="Звичайний 6" xfId="458"/>
    <cellStyle name="Звичайний 7" xfId="459"/>
    <cellStyle name="Зв'язана клітинка" xfId="460"/>
    <cellStyle name="Зв'язана клітинка 2" xfId="461"/>
    <cellStyle name="Итог" xfId="462"/>
    <cellStyle name="Итог 2" xfId="463"/>
    <cellStyle name="Итог 3" xfId="464"/>
    <cellStyle name="Итог 4" xfId="465"/>
    <cellStyle name="Итог 5" xfId="466"/>
    <cellStyle name="Контрольна клітинка" xfId="467"/>
    <cellStyle name="Контрольна клітинка 2" xfId="468"/>
    <cellStyle name="Контрольная ячейка" xfId="469"/>
    <cellStyle name="Контрольная ячейка 2" xfId="470"/>
    <cellStyle name="Контрольная ячейка 2 2" xfId="471"/>
    <cellStyle name="Контрольная ячейка 3" xfId="472"/>
    <cellStyle name="Контрольная ячейка 4" xfId="473"/>
    <cellStyle name="Контрольная ячейка 5" xfId="474"/>
    <cellStyle name="Назва" xfId="475"/>
    <cellStyle name="Назва 2" xfId="476"/>
    <cellStyle name="Название" xfId="477"/>
    <cellStyle name="Название 2" xfId="478"/>
    <cellStyle name="Название 3" xfId="479"/>
    <cellStyle name="Название 4" xfId="480"/>
    <cellStyle name="Название 5" xfId="481"/>
    <cellStyle name="Нейтральный" xfId="482"/>
    <cellStyle name="Нейтральный 2" xfId="483"/>
    <cellStyle name="Нейтральный 2 2" xfId="484"/>
    <cellStyle name="Нейтральный 3" xfId="485"/>
    <cellStyle name="Нейтральный 4" xfId="486"/>
    <cellStyle name="Нейтральный 5" xfId="487"/>
    <cellStyle name="Обчислення" xfId="488"/>
    <cellStyle name="Обчислення 2" xfId="489"/>
    <cellStyle name="Обчислення_П_1" xfId="490"/>
    <cellStyle name="Обычный 10" xfId="491"/>
    <cellStyle name="Обычный 11" xfId="492"/>
    <cellStyle name="Обычный 12" xfId="493"/>
    <cellStyle name="Обычный 13" xfId="494"/>
    <cellStyle name="Обычный 13 2" xfId="495"/>
    <cellStyle name="Обычный 13 3" xfId="496"/>
    <cellStyle name="Обычный 13 3 2" xfId="497"/>
    <cellStyle name="Обычный 14" xfId="498"/>
    <cellStyle name="Обычный 15" xfId="499"/>
    <cellStyle name="Обычный 16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Percent" xfId="548"/>
    <cellStyle name="Результат" xfId="549"/>
    <cellStyle name="Связанная ячейка" xfId="550"/>
    <cellStyle name="Связанная ячейка 2" xfId="551"/>
    <cellStyle name="Связанная ячейка 3" xfId="552"/>
    <cellStyle name="Связанная ячейка 4" xfId="553"/>
    <cellStyle name="Связанная ячейка 5" xfId="554"/>
    <cellStyle name="Середній" xfId="555"/>
    <cellStyle name="Середній 2" xfId="556"/>
    <cellStyle name="Стиль 1" xfId="557"/>
    <cellStyle name="Стиль 1 2" xfId="558"/>
    <cellStyle name="Текст попередження" xfId="559"/>
    <cellStyle name="Текст попередження 2" xfId="560"/>
    <cellStyle name="Текст пояснення" xfId="561"/>
    <cellStyle name="Текст пояснення 2" xfId="562"/>
    <cellStyle name="Текст предупреждения" xfId="563"/>
    <cellStyle name="Текст предупреждения 2" xfId="564"/>
    <cellStyle name="Текст предупреждения 3" xfId="565"/>
    <cellStyle name="Текст предупреждения 4" xfId="566"/>
    <cellStyle name="Текст предупреждения 5" xfId="567"/>
    <cellStyle name="Тысячи [0]_Анализ" xfId="568"/>
    <cellStyle name="Тысячи_Анализ" xfId="569"/>
    <cellStyle name="Comma" xfId="570"/>
    <cellStyle name="Comma [0]" xfId="571"/>
    <cellStyle name="ФинᎰнсовый_Лист1 (3)_1" xfId="572"/>
    <cellStyle name="Хороший" xfId="573"/>
    <cellStyle name="Хороший 2" xfId="574"/>
    <cellStyle name="Хороший 2 2" xfId="575"/>
    <cellStyle name="Хороший 3" xfId="5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8"/>
  <sheetViews>
    <sheetView tabSelected="1" view="pageBreakPreview" zoomScale="90" zoomScaleNormal="75" zoomScaleSheetLayoutView="90" zoomScalePageLayoutView="0" workbookViewId="0" topLeftCell="A16">
      <selection activeCell="E7" sqref="E7"/>
    </sheetView>
  </sheetViews>
  <sheetFormatPr defaultColWidth="8.8515625" defaultRowHeight="15"/>
  <cols>
    <col min="1" max="1" width="37.140625" style="6" customWidth="1"/>
    <col min="2" max="2" width="12.14062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3.71093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74" t="s">
        <v>61</v>
      </c>
      <c r="B1" s="174"/>
      <c r="C1" s="174"/>
      <c r="D1" s="174"/>
      <c r="E1" s="174"/>
      <c r="F1" s="174"/>
      <c r="G1" s="174"/>
    </row>
    <row r="2" spans="1:7" s="2" customFormat="1" ht="19.5" customHeight="1">
      <c r="A2" s="175" t="s">
        <v>8</v>
      </c>
      <c r="B2" s="175"/>
      <c r="C2" s="175"/>
      <c r="D2" s="175"/>
      <c r="E2" s="175"/>
      <c r="F2" s="175"/>
      <c r="G2" s="175"/>
    </row>
    <row r="3" spans="1:7" s="4" customFormat="1" ht="30.75" customHeight="1" thickBot="1">
      <c r="A3" s="3"/>
      <c r="B3" s="3"/>
      <c r="C3" s="3"/>
      <c r="D3" s="3"/>
      <c r="E3" s="3"/>
      <c r="F3" s="3"/>
      <c r="G3" s="3"/>
    </row>
    <row r="4" spans="1:7" s="4" customFormat="1" ht="30.75" customHeight="1">
      <c r="A4" s="176"/>
      <c r="B4" s="180" t="s">
        <v>303</v>
      </c>
      <c r="C4" s="180"/>
      <c r="D4" s="178" t="s">
        <v>31</v>
      </c>
      <c r="E4" s="180" t="s">
        <v>304</v>
      </c>
      <c r="F4" s="180"/>
      <c r="G4" s="172" t="s">
        <v>31</v>
      </c>
    </row>
    <row r="5" spans="1:7" s="4" customFormat="1" ht="68.25" customHeight="1">
      <c r="A5" s="177"/>
      <c r="B5" s="154">
        <v>2018</v>
      </c>
      <c r="C5" s="154">
        <v>2019</v>
      </c>
      <c r="D5" s="179"/>
      <c r="E5" s="154">
        <v>2018</v>
      </c>
      <c r="F5" s="154">
        <v>2019</v>
      </c>
      <c r="G5" s="173"/>
    </row>
    <row r="6" spans="1:7" s="10" customFormat="1" ht="34.5" customHeight="1">
      <c r="A6" s="17" t="s">
        <v>32</v>
      </c>
      <c r="B6" s="133">
        <f>SUM(B7:B25)</f>
        <v>18465</v>
      </c>
      <c r="C6" s="133">
        <f>SUM(C7:C25)</f>
        <v>22361</v>
      </c>
      <c r="D6" s="9">
        <f>ROUND(C6/B6*100,1)</f>
        <v>121.1</v>
      </c>
      <c r="E6" s="134">
        <f>SUM(E7:E25)</f>
        <v>9421</v>
      </c>
      <c r="F6" s="134">
        <f>SUM(F7:F25)</f>
        <v>12593</v>
      </c>
      <c r="G6" s="71">
        <f>ROUND(F6/E6*100,1)</f>
        <v>133.7</v>
      </c>
    </row>
    <row r="7" spans="1:11" ht="60" customHeight="1">
      <c r="A7" s="18" t="s">
        <v>10</v>
      </c>
      <c r="B7" s="11">
        <v>69</v>
      </c>
      <c r="C7" s="26">
        <v>29</v>
      </c>
      <c r="D7" s="9">
        <v>42</v>
      </c>
      <c r="E7" s="11">
        <v>14</v>
      </c>
      <c r="F7" s="93">
        <v>6</v>
      </c>
      <c r="G7" s="71">
        <v>42.9</v>
      </c>
      <c r="H7" s="12"/>
      <c r="I7" s="13"/>
      <c r="K7" s="14"/>
    </row>
    <row r="8" spans="1:11" ht="44.25" customHeight="1">
      <c r="A8" s="18" t="s">
        <v>11</v>
      </c>
      <c r="B8" s="11">
        <v>18</v>
      </c>
      <c r="C8" s="26">
        <v>14</v>
      </c>
      <c r="D8" s="9">
        <v>77.8</v>
      </c>
      <c r="E8" s="11">
        <v>5</v>
      </c>
      <c r="F8" s="93">
        <v>6</v>
      </c>
      <c r="G8" s="71">
        <v>120</v>
      </c>
      <c r="H8" s="12"/>
      <c r="I8" s="13"/>
      <c r="K8" s="14"/>
    </row>
    <row r="9" spans="1:11" s="15" customFormat="1" ht="27.75" customHeight="1">
      <c r="A9" s="18" t="s">
        <v>12</v>
      </c>
      <c r="B9" s="11">
        <v>1973</v>
      </c>
      <c r="C9" s="26">
        <v>1987</v>
      </c>
      <c r="D9" s="9">
        <v>100.7</v>
      </c>
      <c r="E9" s="11">
        <v>1060</v>
      </c>
      <c r="F9" s="93">
        <v>1075</v>
      </c>
      <c r="G9" s="71">
        <v>101.4</v>
      </c>
      <c r="H9" s="12"/>
      <c r="I9" s="13"/>
      <c r="J9" s="6"/>
      <c r="K9" s="14"/>
    </row>
    <row r="10" spans="1:13" ht="43.5" customHeight="1">
      <c r="A10" s="18" t="s">
        <v>13</v>
      </c>
      <c r="B10" s="11">
        <v>410</v>
      </c>
      <c r="C10" s="26">
        <v>190</v>
      </c>
      <c r="D10" s="9">
        <v>46.3</v>
      </c>
      <c r="E10" s="11">
        <v>375</v>
      </c>
      <c r="F10" s="93">
        <v>118</v>
      </c>
      <c r="G10" s="71">
        <v>31.5</v>
      </c>
      <c r="H10" s="12"/>
      <c r="I10" s="13"/>
      <c r="K10" s="14"/>
      <c r="M10" s="16"/>
    </row>
    <row r="11" spans="1:11" ht="42" customHeight="1">
      <c r="A11" s="18" t="s">
        <v>14</v>
      </c>
      <c r="B11" s="11">
        <v>651</v>
      </c>
      <c r="C11" s="26">
        <v>571</v>
      </c>
      <c r="D11" s="9">
        <v>87.7</v>
      </c>
      <c r="E11" s="11">
        <v>422</v>
      </c>
      <c r="F11" s="93">
        <v>401</v>
      </c>
      <c r="G11" s="71">
        <v>95</v>
      </c>
      <c r="H11" s="12"/>
      <c r="I11" s="13"/>
      <c r="K11" s="14"/>
    </row>
    <row r="12" spans="1:11" ht="26.25" customHeight="1">
      <c r="A12" s="18" t="s">
        <v>15</v>
      </c>
      <c r="B12" s="11">
        <v>735</v>
      </c>
      <c r="C12" s="26">
        <v>984</v>
      </c>
      <c r="D12" s="9">
        <v>133.9</v>
      </c>
      <c r="E12" s="11">
        <v>399</v>
      </c>
      <c r="F12" s="93">
        <v>461</v>
      </c>
      <c r="G12" s="71">
        <v>115.5</v>
      </c>
      <c r="H12" s="12"/>
      <c r="I12" s="13"/>
      <c r="K12" s="14"/>
    </row>
    <row r="13" spans="1:11" ht="57" customHeight="1">
      <c r="A13" s="18" t="s">
        <v>16</v>
      </c>
      <c r="B13" s="11">
        <v>2976</v>
      </c>
      <c r="C13" s="26">
        <v>3761</v>
      </c>
      <c r="D13" s="9">
        <v>126.4</v>
      </c>
      <c r="E13" s="11">
        <v>1115</v>
      </c>
      <c r="F13" s="93">
        <v>1682</v>
      </c>
      <c r="G13" s="71">
        <v>150.9</v>
      </c>
      <c r="H13" s="12"/>
      <c r="I13" s="13"/>
      <c r="K13" s="14"/>
    </row>
    <row r="14" spans="1:11" ht="42" customHeight="1">
      <c r="A14" s="18" t="s">
        <v>17</v>
      </c>
      <c r="B14" s="11">
        <v>2189</v>
      </c>
      <c r="C14" s="26">
        <v>2885</v>
      </c>
      <c r="D14" s="9">
        <v>131.8</v>
      </c>
      <c r="E14" s="11">
        <v>1215</v>
      </c>
      <c r="F14" s="93">
        <v>1781</v>
      </c>
      <c r="G14" s="71">
        <v>146.6</v>
      </c>
      <c r="H14" s="12"/>
      <c r="I14" s="13"/>
      <c r="K14" s="14"/>
    </row>
    <row r="15" spans="1:11" ht="41.25" customHeight="1">
      <c r="A15" s="18" t="s">
        <v>18</v>
      </c>
      <c r="B15" s="11">
        <v>423</v>
      </c>
      <c r="C15" s="26">
        <v>343</v>
      </c>
      <c r="D15" s="9">
        <v>81.1</v>
      </c>
      <c r="E15" s="11">
        <v>243</v>
      </c>
      <c r="F15" s="93">
        <v>143</v>
      </c>
      <c r="G15" s="71">
        <v>58.8</v>
      </c>
      <c r="H15" s="12"/>
      <c r="I15" s="13"/>
      <c r="K15" s="14"/>
    </row>
    <row r="16" spans="1:11" ht="24" customHeight="1">
      <c r="A16" s="18" t="s">
        <v>19</v>
      </c>
      <c r="B16" s="11">
        <v>368</v>
      </c>
      <c r="C16" s="26">
        <v>918</v>
      </c>
      <c r="D16" s="9" t="s">
        <v>243</v>
      </c>
      <c r="E16" s="11">
        <v>145</v>
      </c>
      <c r="F16" s="93">
        <v>576</v>
      </c>
      <c r="G16" s="71" t="s">
        <v>244</v>
      </c>
      <c r="H16" s="12"/>
      <c r="I16" s="13"/>
      <c r="K16" s="14"/>
    </row>
    <row r="17" spans="1:11" ht="24" customHeight="1">
      <c r="A17" s="18" t="s">
        <v>20</v>
      </c>
      <c r="B17" s="11">
        <v>602</v>
      </c>
      <c r="C17" s="26">
        <v>625</v>
      </c>
      <c r="D17" s="9">
        <v>103.8</v>
      </c>
      <c r="E17" s="11">
        <v>234</v>
      </c>
      <c r="F17" s="93">
        <v>276</v>
      </c>
      <c r="G17" s="71">
        <v>117.9</v>
      </c>
      <c r="H17" s="12"/>
      <c r="I17" s="13"/>
      <c r="K17" s="14"/>
    </row>
    <row r="18" spans="1:11" ht="24" customHeight="1">
      <c r="A18" s="18" t="s">
        <v>21</v>
      </c>
      <c r="B18" s="11">
        <v>467</v>
      </c>
      <c r="C18" s="26">
        <v>443</v>
      </c>
      <c r="D18" s="9">
        <v>94.9</v>
      </c>
      <c r="E18" s="11">
        <v>268</v>
      </c>
      <c r="F18" s="93">
        <v>195</v>
      </c>
      <c r="G18" s="71">
        <v>72.8</v>
      </c>
      <c r="H18" s="12"/>
      <c r="I18" s="13"/>
      <c r="K18" s="14"/>
    </row>
    <row r="19" spans="1:11" ht="41.25" customHeight="1">
      <c r="A19" s="18" t="s">
        <v>22</v>
      </c>
      <c r="B19" s="11">
        <v>772</v>
      </c>
      <c r="C19" s="26">
        <v>995</v>
      </c>
      <c r="D19" s="9">
        <v>128.9</v>
      </c>
      <c r="E19" s="11">
        <v>315</v>
      </c>
      <c r="F19" s="93">
        <v>497</v>
      </c>
      <c r="G19" s="71">
        <v>157.8</v>
      </c>
      <c r="H19" s="12"/>
      <c r="I19" s="13"/>
      <c r="K19" s="14"/>
    </row>
    <row r="20" spans="1:11" ht="41.25" customHeight="1">
      <c r="A20" s="18" t="s">
        <v>23</v>
      </c>
      <c r="B20" s="11">
        <v>1717</v>
      </c>
      <c r="C20" s="26">
        <v>2548</v>
      </c>
      <c r="D20" s="9">
        <v>148.4</v>
      </c>
      <c r="E20" s="11">
        <v>998</v>
      </c>
      <c r="F20" s="93">
        <v>1628</v>
      </c>
      <c r="G20" s="71">
        <v>163.1</v>
      </c>
      <c r="H20" s="12"/>
      <c r="I20" s="13"/>
      <c r="K20" s="14"/>
    </row>
    <row r="21" spans="1:11" ht="42.75" customHeight="1">
      <c r="A21" s="18" t="s">
        <v>24</v>
      </c>
      <c r="B21" s="11">
        <v>2355</v>
      </c>
      <c r="C21" s="26">
        <v>2353</v>
      </c>
      <c r="D21" s="9">
        <v>99.9</v>
      </c>
      <c r="E21" s="11">
        <v>1151</v>
      </c>
      <c r="F21" s="93">
        <v>1519</v>
      </c>
      <c r="G21" s="71">
        <v>132</v>
      </c>
      <c r="H21" s="12"/>
      <c r="I21" s="13"/>
      <c r="K21" s="14"/>
    </row>
    <row r="22" spans="1:11" ht="24" customHeight="1">
      <c r="A22" s="18" t="s">
        <v>25</v>
      </c>
      <c r="B22" s="11">
        <v>1050</v>
      </c>
      <c r="C22" s="26">
        <v>1713</v>
      </c>
      <c r="D22" s="9">
        <v>163.1</v>
      </c>
      <c r="E22" s="11">
        <v>626</v>
      </c>
      <c r="F22" s="93">
        <v>1081</v>
      </c>
      <c r="G22" s="71">
        <v>172.7</v>
      </c>
      <c r="H22" s="12"/>
      <c r="I22" s="13"/>
      <c r="K22" s="14"/>
    </row>
    <row r="23" spans="1:11" ht="42.75" customHeight="1">
      <c r="A23" s="18" t="s">
        <v>26</v>
      </c>
      <c r="B23" s="11">
        <v>1391</v>
      </c>
      <c r="C23" s="26">
        <v>1614</v>
      </c>
      <c r="D23" s="9">
        <v>116</v>
      </c>
      <c r="E23" s="11">
        <v>684</v>
      </c>
      <c r="F23" s="93">
        <v>962</v>
      </c>
      <c r="G23" s="71">
        <v>140.6</v>
      </c>
      <c r="H23" s="12"/>
      <c r="I23" s="13"/>
      <c r="K23" s="14"/>
    </row>
    <row r="24" spans="1:11" ht="36.75" customHeight="1">
      <c r="A24" s="18" t="s">
        <v>27</v>
      </c>
      <c r="B24" s="11">
        <v>212</v>
      </c>
      <c r="C24" s="26">
        <v>274</v>
      </c>
      <c r="D24" s="9">
        <v>129.2</v>
      </c>
      <c r="E24" s="11">
        <v>119</v>
      </c>
      <c r="F24" s="93">
        <v>141</v>
      </c>
      <c r="G24" s="71">
        <v>118.5</v>
      </c>
      <c r="H24" s="12"/>
      <c r="I24" s="13"/>
      <c r="K24" s="14"/>
    </row>
    <row r="25" spans="1:11" ht="27.75" customHeight="1" thickBot="1">
      <c r="A25" s="19" t="s">
        <v>28</v>
      </c>
      <c r="B25" s="72">
        <v>87</v>
      </c>
      <c r="C25" s="68">
        <v>114</v>
      </c>
      <c r="D25" s="69">
        <v>131</v>
      </c>
      <c r="E25" s="72">
        <v>33</v>
      </c>
      <c r="F25" s="120">
        <v>45</v>
      </c>
      <c r="G25" s="71">
        <v>136.4</v>
      </c>
      <c r="H25" s="12"/>
      <c r="I25" s="13"/>
      <c r="K25" s="14"/>
    </row>
    <row r="26" spans="1:11" ht="15.75">
      <c r="A26" s="7"/>
      <c r="B26" s="7"/>
      <c r="C26" s="7"/>
      <c r="D26" s="7"/>
      <c r="E26" s="156"/>
      <c r="F26" s="7"/>
      <c r="G26" s="7"/>
      <c r="K26" s="14"/>
    </row>
    <row r="27" spans="1:11" ht="15.75">
      <c r="A27" s="7"/>
      <c r="B27" s="7"/>
      <c r="C27" s="7"/>
      <c r="D27" s="7"/>
      <c r="E27" s="7"/>
      <c r="F27" s="7"/>
      <c r="G27" s="7"/>
      <c r="K27" s="14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G4:G5"/>
    <mergeCell ref="A1:G1"/>
    <mergeCell ref="A2:G2"/>
    <mergeCell ref="A4:A5"/>
    <mergeCell ref="D4:D5"/>
    <mergeCell ref="B4:C4"/>
    <mergeCell ref="E4:F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Q20"/>
  <sheetViews>
    <sheetView view="pageBreakPreview" zoomScale="70" zoomScaleNormal="75" zoomScaleSheetLayoutView="70" zoomScalePageLayoutView="0" workbookViewId="0" topLeftCell="A1">
      <selection activeCell="I7" sqref="I7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21" t="s">
        <v>248</v>
      </c>
      <c r="B1" s="221"/>
      <c r="C1" s="221"/>
      <c r="D1" s="221"/>
    </row>
    <row r="2" spans="1:4" s="2" customFormat="1" ht="12.75" customHeight="1" thickBot="1">
      <c r="A2" s="64"/>
      <c r="B2" s="64"/>
      <c r="C2" s="64"/>
      <c r="D2" s="64"/>
    </row>
    <row r="3" spans="1:4" s="4" customFormat="1" ht="25.5" customHeight="1">
      <c r="A3" s="176"/>
      <c r="B3" s="224" t="s">
        <v>39</v>
      </c>
      <c r="C3" s="224" t="s">
        <v>40</v>
      </c>
      <c r="D3" s="228" t="s">
        <v>58</v>
      </c>
    </row>
    <row r="4" spans="1:4" s="4" customFormat="1" ht="82.5" customHeight="1">
      <c r="A4" s="177"/>
      <c r="B4" s="225"/>
      <c r="C4" s="225"/>
      <c r="D4" s="229"/>
    </row>
    <row r="5" spans="1:6" s="5" customFormat="1" ht="34.5" customHeight="1">
      <c r="A5" s="20" t="s">
        <v>32</v>
      </c>
      <c r="B5" s="135">
        <v>12593</v>
      </c>
      <c r="C5" s="135">
        <v>8590</v>
      </c>
      <c r="D5" s="81">
        <v>0.6821249900738505</v>
      </c>
      <c r="F5" s="21"/>
    </row>
    <row r="6" spans="1:10" ht="51" customHeight="1">
      <c r="A6" s="102" t="s">
        <v>34</v>
      </c>
      <c r="B6" s="99">
        <v>664</v>
      </c>
      <c r="C6" s="116">
        <v>3734</v>
      </c>
      <c r="D6" s="81">
        <v>5.623493975903615</v>
      </c>
      <c r="E6" s="5"/>
      <c r="F6" s="21"/>
      <c r="G6" s="24"/>
      <c r="J6" s="24"/>
    </row>
    <row r="7" spans="1:10" ht="35.25" customHeight="1">
      <c r="A7" s="102" t="s">
        <v>3</v>
      </c>
      <c r="B7" s="99">
        <v>1303</v>
      </c>
      <c r="C7" s="116">
        <v>2021</v>
      </c>
      <c r="D7" s="81">
        <v>1.5510360706062931</v>
      </c>
      <c r="E7" s="5"/>
      <c r="F7" s="21"/>
      <c r="G7" s="24"/>
      <c r="J7" s="24"/>
    </row>
    <row r="8" spans="1:10" s="15" customFormat="1" ht="25.5" customHeight="1">
      <c r="A8" s="102" t="s">
        <v>2</v>
      </c>
      <c r="B8" s="99">
        <v>1458</v>
      </c>
      <c r="C8" s="116">
        <v>1471</v>
      </c>
      <c r="D8" s="81">
        <v>1.0089163237311385</v>
      </c>
      <c r="E8" s="5"/>
      <c r="F8" s="21"/>
      <c r="G8" s="24"/>
      <c r="H8" s="6"/>
      <c r="J8" s="24"/>
    </row>
    <row r="9" spans="1:10" ht="36.75" customHeight="1">
      <c r="A9" s="102" t="s">
        <v>1</v>
      </c>
      <c r="B9" s="99">
        <v>883</v>
      </c>
      <c r="C9" s="116">
        <v>402</v>
      </c>
      <c r="D9" s="81">
        <v>0.4552661381653454</v>
      </c>
      <c r="E9" s="5"/>
      <c r="F9" s="21"/>
      <c r="G9" s="24"/>
      <c r="J9" s="24"/>
    </row>
    <row r="10" spans="1:10" ht="28.5" customHeight="1">
      <c r="A10" s="102" t="s">
        <v>5</v>
      </c>
      <c r="B10" s="99">
        <v>1826</v>
      </c>
      <c r="C10" s="116">
        <v>309</v>
      </c>
      <c r="D10" s="81">
        <v>0.1692223439211391</v>
      </c>
      <c r="E10" s="5"/>
      <c r="F10" s="21"/>
      <c r="G10" s="24"/>
      <c r="J10" s="24"/>
    </row>
    <row r="11" spans="1:10" ht="59.25" customHeight="1">
      <c r="A11" s="102" t="s">
        <v>30</v>
      </c>
      <c r="B11" s="99">
        <v>197</v>
      </c>
      <c r="C11" s="116">
        <v>7</v>
      </c>
      <c r="D11" s="81">
        <v>0.03553299492385787</v>
      </c>
      <c r="E11" s="5"/>
      <c r="F11" s="21"/>
      <c r="G11" s="24"/>
      <c r="J11" s="24"/>
    </row>
    <row r="12" spans="1:17" ht="33.75" customHeight="1">
      <c r="A12" s="102" t="s">
        <v>6</v>
      </c>
      <c r="B12" s="99">
        <v>1984</v>
      </c>
      <c r="C12" s="116">
        <v>204</v>
      </c>
      <c r="D12" s="81">
        <v>0.1028225806451613</v>
      </c>
      <c r="E12" s="5"/>
      <c r="F12" s="21"/>
      <c r="G12" s="24"/>
      <c r="J12" s="24"/>
      <c r="Q12" s="8"/>
    </row>
    <row r="13" spans="1:17" ht="75" customHeight="1">
      <c r="A13" s="102" t="s">
        <v>7</v>
      </c>
      <c r="B13" s="99">
        <v>1778</v>
      </c>
      <c r="C13" s="116">
        <v>295</v>
      </c>
      <c r="D13" s="81">
        <v>0.16591676040494938</v>
      </c>
      <c r="E13" s="5"/>
      <c r="F13" s="21"/>
      <c r="G13" s="24"/>
      <c r="J13" s="24"/>
      <c r="Q13" s="8"/>
    </row>
    <row r="14" spans="1:17" ht="40.5" customHeight="1" thickBot="1">
      <c r="A14" s="103" t="s">
        <v>35</v>
      </c>
      <c r="B14" s="100">
        <v>2500</v>
      </c>
      <c r="C14" s="117">
        <v>147</v>
      </c>
      <c r="D14" s="171">
        <v>0.0588</v>
      </c>
      <c r="E14" s="5"/>
      <c r="F14" s="21"/>
      <c r="G14" s="24"/>
      <c r="J14" s="24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T21"/>
  <sheetViews>
    <sheetView view="pageBreakPreview" zoomScale="70" zoomScaleNormal="75" zoomScaleSheetLayoutView="70" zoomScalePageLayoutView="0" workbookViewId="0" topLeftCell="A4">
      <selection activeCell="K14" sqref="K14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5.28125" style="6" customWidth="1"/>
    <col min="5" max="5" width="16.140625" style="6" customWidth="1"/>
    <col min="6" max="6" width="16.28125" style="6" customWidth="1"/>
    <col min="7" max="7" width="15.71093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81" t="s">
        <v>61</v>
      </c>
      <c r="B1" s="181"/>
      <c r="C1" s="181"/>
      <c r="D1" s="181"/>
      <c r="E1" s="181"/>
      <c r="F1" s="181"/>
      <c r="G1" s="181"/>
    </row>
    <row r="2" spans="1:7" s="2" customFormat="1" ht="19.5" customHeight="1">
      <c r="A2" s="182" t="s">
        <v>33</v>
      </c>
      <c r="B2" s="182"/>
      <c r="C2" s="182"/>
      <c r="D2" s="182"/>
      <c r="E2" s="182"/>
      <c r="F2" s="182"/>
      <c r="G2" s="182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84"/>
      <c r="B4" s="183" t="str">
        <f>1!B4:C4</f>
        <v>січень-лютий</v>
      </c>
      <c r="C4" s="183"/>
      <c r="D4" s="183" t="s">
        <v>31</v>
      </c>
      <c r="E4" s="183" t="str">
        <f>1!E4:F4</f>
        <v>станом на 01 березня</v>
      </c>
      <c r="F4" s="183"/>
      <c r="G4" s="185" t="s">
        <v>31</v>
      </c>
    </row>
    <row r="5" spans="1:7" s="4" customFormat="1" ht="51" customHeight="1">
      <c r="A5" s="184"/>
      <c r="B5" s="154">
        <v>2018</v>
      </c>
      <c r="C5" s="154">
        <v>2019</v>
      </c>
      <c r="D5" s="183"/>
      <c r="E5" s="155">
        <v>2018</v>
      </c>
      <c r="F5" s="155">
        <v>2019</v>
      </c>
      <c r="G5" s="185"/>
    </row>
    <row r="6" spans="1:9" s="5" customFormat="1" ht="34.5" customHeight="1">
      <c r="A6" s="20" t="s">
        <v>32</v>
      </c>
      <c r="B6" s="135">
        <v>18465</v>
      </c>
      <c r="C6" s="135">
        <v>22361</v>
      </c>
      <c r="D6" s="38">
        <v>121.1</v>
      </c>
      <c r="E6" s="135">
        <v>9421</v>
      </c>
      <c r="F6" s="135">
        <v>12593</v>
      </c>
      <c r="G6" s="73">
        <v>133.7</v>
      </c>
      <c r="I6" s="21"/>
    </row>
    <row r="7" spans="1:13" ht="57.75" customHeight="1">
      <c r="A7" s="74" t="s">
        <v>34</v>
      </c>
      <c r="B7" s="22">
        <v>1639</v>
      </c>
      <c r="C7" s="23">
        <v>1727</v>
      </c>
      <c r="D7" s="38">
        <v>105.4</v>
      </c>
      <c r="E7" s="99">
        <v>532</v>
      </c>
      <c r="F7" s="99">
        <v>664</v>
      </c>
      <c r="G7" s="73">
        <v>124.8</v>
      </c>
      <c r="I7" s="21"/>
      <c r="J7" s="24"/>
      <c r="M7" s="24"/>
    </row>
    <row r="8" spans="1:13" ht="35.25" customHeight="1">
      <c r="A8" s="74" t="s">
        <v>3</v>
      </c>
      <c r="B8" s="22">
        <v>2510</v>
      </c>
      <c r="C8" s="23">
        <v>2460</v>
      </c>
      <c r="D8" s="38">
        <v>98</v>
      </c>
      <c r="E8" s="99">
        <v>1072</v>
      </c>
      <c r="F8" s="99">
        <v>1303</v>
      </c>
      <c r="G8" s="73">
        <v>121.5</v>
      </c>
      <c r="I8" s="21"/>
      <c r="J8" s="24"/>
      <c r="M8" s="24"/>
    </row>
    <row r="9" spans="1:13" s="15" customFormat="1" ht="25.5" customHeight="1">
      <c r="A9" s="74" t="s">
        <v>2</v>
      </c>
      <c r="B9" s="22">
        <v>2697</v>
      </c>
      <c r="C9" s="23">
        <v>3013</v>
      </c>
      <c r="D9" s="38">
        <v>111.7</v>
      </c>
      <c r="E9" s="99">
        <v>1145</v>
      </c>
      <c r="F9" s="99">
        <v>1458</v>
      </c>
      <c r="G9" s="73">
        <v>127.3</v>
      </c>
      <c r="H9" s="6"/>
      <c r="I9" s="21"/>
      <c r="J9" s="24"/>
      <c r="K9" s="6"/>
      <c r="M9" s="24"/>
    </row>
    <row r="10" spans="1:13" ht="36.75" customHeight="1">
      <c r="A10" s="74" t="s">
        <v>1</v>
      </c>
      <c r="B10" s="22">
        <v>1304</v>
      </c>
      <c r="C10" s="23">
        <v>1492</v>
      </c>
      <c r="D10" s="38">
        <v>114.4</v>
      </c>
      <c r="E10" s="99">
        <v>574</v>
      </c>
      <c r="F10" s="99">
        <v>883</v>
      </c>
      <c r="G10" s="73">
        <v>153.8</v>
      </c>
      <c r="I10" s="21"/>
      <c r="J10" s="24"/>
      <c r="M10" s="24"/>
    </row>
    <row r="11" spans="1:13" ht="35.25" customHeight="1">
      <c r="A11" s="74" t="s">
        <v>5</v>
      </c>
      <c r="B11" s="22">
        <v>2118</v>
      </c>
      <c r="C11" s="23">
        <v>3008</v>
      </c>
      <c r="D11" s="38">
        <v>142</v>
      </c>
      <c r="E11" s="99">
        <v>1105</v>
      </c>
      <c r="F11" s="99">
        <v>1826</v>
      </c>
      <c r="G11" s="73">
        <v>165.2</v>
      </c>
      <c r="I11" s="21"/>
      <c r="J11" s="24"/>
      <c r="M11" s="24"/>
    </row>
    <row r="12" spans="1:13" ht="59.25" customHeight="1">
      <c r="A12" s="74" t="s">
        <v>30</v>
      </c>
      <c r="B12" s="22">
        <v>108</v>
      </c>
      <c r="C12" s="23">
        <v>243</v>
      </c>
      <c r="D12" s="38" t="s">
        <v>246</v>
      </c>
      <c r="E12" s="99">
        <v>95</v>
      </c>
      <c r="F12" s="99">
        <v>197</v>
      </c>
      <c r="G12" s="73" t="s">
        <v>245</v>
      </c>
      <c r="I12" s="21"/>
      <c r="J12" s="24"/>
      <c r="M12" s="24"/>
    </row>
    <row r="13" spans="1:20" ht="38.25" customHeight="1">
      <c r="A13" s="74" t="s">
        <v>6</v>
      </c>
      <c r="B13" s="22">
        <v>2920</v>
      </c>
      <c r="C13" s="23">
        <v>3180</v>
      </c>
      <c r="D13" s="38">
        <v>108.9</v>
      </c>
      <c r="E13" s="99">
        <v>1957</v>
      </c>
      <c r="F13" s="99">
        <v>1984</v>
      </c>
      <c r="G13" s="73">
        <v>101.4</v>
      </c>
      <c r="I13" s="21"/>
      <c r="J13" s="24"/>
      <c r="M13" s="24"/>
      <c r="T13" s="8"/>
    </row>
    <row r="14" spans="1:20" ht="75" customHeight="1">
      <c r="A14" s="74" t="s">
        <v>7</v>
      </c>
      <c r="B14" s="22">
        <v>2098</v>
      </c>
      <c r="C14" s="23">
        <v>2713</v>
      </c>
      <c r="D14" s="38">
        <v>129.3</v>
      </c>
      <c r="E14" s="99">
        <v>1179</v>
      </c>
      <c r="F14" s="99">
        <v>1778</v>
      </c>
      <c r="G14" s="73">
        <v>150.8</v>
      </c>
      <c r="I14" s="21"/>
      <c r="J14" s="24"/>
      <c r="M14" s="24"/>
      <c r="T14" s="8"/>
    </row>
    <row r="15" spans="1:20" ht="43.5" customHeight="1" thickBot="1">
      <c r="A15" s="75" t="s">
        <v>35</v>
      </c>
      <c r="B15" s="121">
        <v>3071</v>
      </c>
      <c r="C15" s="122">
        <v>4525</v>
      </c>
      <c r="D15" s="76">
        <v>147.3</v>
      </c>
      <c r="E15" s="100">
        <v>1762</v>
      </c>
      <c r="F15" s="100">
        <v>2500</v>
      </c>
      <c r="G15" s="77">
        <v>141.9</v>
      </c>
      <c r="I15" s="21"/>
      <c r="J15" s="24"/>
      <c r="M15" s="24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B4:C4"/>
    <mergeCell ref="A4:A5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56"/>
  <sheetViews>
    <sheetView view="pageBreakPreview" zoomScaleSheetLayoutView="100" zoomScalePageLayoutView="0" workbookViewId="0" topLeftCell="A37">
      <selection activeCell="J10" sqref="J10"/>
    </sheetView>
  </sheetViews>
  <sheetFormatPr defaultColWidth="9.140625" defaultRowHeight="15"/>
  <cols>
    <col min="1" max="1" width="3.140625" style="53" customWidth="1"/>
    <col min="2" max="2" width="26.7109375" style="57" customWidth="1"/>
    <col min="3" max="3" width="10.00390625" style="49" customWidth="1"/>
    <col min="4" max="4" width="13.00390625" style="49" customWidth="1"/>
    <col min="5" max="6" width="12.421875" style="49" customWidth="1"/>
    <col min="7" max="7" width="14.7109375" style="49" customWidth="1"/>
    <col min="8" max="16384" width="9.140625" style="49" customWidth="1"/>
  </cols>
  <sheetData>
    <row r="1" spans="1:7" s="54" customFormat="1" ht="35.25" customHeight="1">
      <c r="A1" s="186" t="s">
        <v>251</v>
      </c>
      <c r="B1" s="186"/>
      <c r="C1" s="186"/>
      <c r="D1" s="186"/>
      <c r="E1" s="186"/>
      <c r="F1" s="186"/>
      <c r="G1" s="186"/>
    </row>
    <row r="2" spans="1:7" s="54" customFormat="1" ht="21" thickBot="1">
      <c r="A2" s="53"/>
      <c r="B2" s="52"/>
      <c r="C2" s="186" t="s">
        <v>42</v>
      </c>
      <c r="D2" s="186"/>
      <c r="E2" s="186"/>
      <c r="F2" s="52"/>
      <c r="G2" s="52"/>
    </row>
    <row r="3" spans="1:7" s="53" customFormat="1" ht="18.75" customHeight="1">
      <c r="A3" s="187"/>
      <c r="B3" s="189" t="s">
        <v>43</v>
      </c>
      <c r="C3" s="191" t="s">
        <v>44</v>
      </c>
      <c r="D3" s="191" t="s">
        <v>45</v>
      </c>
      <c r="E3" s="191" t="s">
        <v>46</v>
      </c>
      <c r="F3" s="193" t="s">
        <v>250</v>
      </c>
      <c r="G3" s="194"/>
    </row>
    <row r="4" spans="1:7" s="53" customFormat="1" ht="18.75" customHeight="1">
      <c r="A4" s="188"/>
      <c r="B4" s="190"/>
      <c r="C4" s="192"/>
      <c r="D4" s="192"/>
      <c r="E4" s="192"/>
      <c r="F4" s="195" t="s">
        <v>44</v>
      </c>
      <c r="G4" s="196" t="s">
        <v>45</v>
      </c>
    </row>
    <row r="5" spans="1:7" s="53" customFormat="1" ht="36" customHeight="1">
      <c r="A5" s="188"/>
      <c r="B5" s="190"/>
      <c r="C5" s="192"/>
      <c r="D5" s="192"/>
      <c r="E5" s="192"/>
      <c r="F5" s="195"/>
      <c r="G5" s="196"/>
    </row>
    <row r="6" spans="1:7" ht="13.5" customHeight="1">
      <c r="A6" s="88" t="s">
        <v>47</v>
      </c>
      <c r="B6" s="55" t="s">
        <v>0</v>
      </c>
      <c r="C6" s="51">
        <v>1</v>
      </c>
      <c r="D6" s="51">
        <v>3</v>
      </c>
      <c r="E6" s="51">
        <v>4</v>
      </c>
      <c r="F6" s="51">
        <v>5</v>
      </c>
      <c r="G6" s="91">
        <v>6</v>
      </c>
    </row>
    <row r="7" spans="1:7" ht="15.75">
      <c r="A7" s="92">
        <v>1</v>
      </c>
      <c r="B7" s="138" t="s">
        <v>127</v>
      </c>
      <c r="C7" s="140">
        <v>1251</v>
      </c>
      <c r="D7" s="129">
        <v>188</v>
      </c>
      <c r="E7" s="140">
        <f>SUM(C7-D7)</f>
        <v>1063</v>
      </c>
      <c r="F7" s="140">
        <v>805</v>
      </c>
      <c r="G7" s="141">
        <v>126</v>
      </c>
    </row>
    <row r="8" spans="1:7" s="56" customFormat="1" ht="15.75">
      <c r="A8" s="92">
        <v>2</v>
      </c>
      <c r="B8" s="138" t="s">
        <v>98</v>
      </c>
      <c r="C8" s="140">
        <v>1065</v>
      </c>
      <c r="D8" s="129">
        <v>36</v>
      </c>
      <c r="E8" s="140">
        <f aca="true" t="shared" si="0" ref="E8:E56">SUM(C8-D8)</f>
        <v>1029</v>
      </c>
      <c r="F8" s="140">
        <v>490</v>
      </c>
      <c r="G8" s="141">
        <v>20</v>
      </c>
    </row>
    <row r="9" spans="1:7" s="56" customFormat="1" ht="15.75">
      <c r="A9" s="92">
        <v>3</v>
      </c>
      <c r="B9" s="138" t="s">
        <v>100</v>
      </c>
      <c r="C9" s="140">
        <v>874</v>
      </c>
      <c r="D9" s="129">
        <v>17</v>
      </c>
      <c r="E9" s="140">
        <f t="shared" si="0"/>
        <v>857</v>
      </c>
      <c r="F9" s="140">
        <v>578</v>
      </c>
      <c r="G9" s="141">
        <v>8</v>
      </c>
    </row>
    <row r="10" spans="1:7" s="56" customFormat="1" ht="15.75">
      <c r="A10" s="92">
        <v>4</v>
      </c>
      <c r="B10" s="138" t="s">
        <v>125</v>
      </c>
      <c r="C10" s="140">
        <v>805</v>
      </c>
      <c r="D10" s="129">
        <v>588</v>
      </c>
      <c r="E10" s="140">
        <f t="shared" si="0"/>
        <v>217</v>
      </c>
      <c r="F10" s="140">
        <v>297</v>
      </c>
      <c r="G10" s="141">
        <v>404</v>
      </c>
    </row>
    <row r="11" spans="1:7" s="56" customFormat="1" ht="15.75">
      <c r="A11" s="92">
        <v>5</v>
      </c>
      <c r="B11" s="138" t="s">
        <v>99</v>
      </c>
      <c r="C11" s="140">
        <v>768</v>
      </c>
      <c r="D11" s="129">
        <v>10</v>
      </c>
      <c r="E11" s="140">
        <f t="shared" si="0"/>
        <v>758</v>
      </c>
      <c r="F11" s="140">
        <v>584</v>
      </c>
      <c r="G11" s="141">
        <v>7</v>
      </c>
    </row>
    <row r="12" spans="1:7" s="56" customFormat="1" ht="15.75">
      <c r="A12" s="92">
        <v>6</v>
      </c>
      <c r="B12" s="138" t="s">
        <v>149</v>
      </c>
      <c r="C12" s="140">
        <v>574</v>
      </c>
      <c r="D12" s="129">
        <v>76</v>
      </c>
      <c r="E12" s="140">
        <f t="shared" si="0"/>
        <v>498</v>
      </c>
      <c r="F12" s="140">
        <v>278</v>
      </c>
      <c r="G12" s="141">
        <v>38</v>
      </c>
    </row>
    <row r="13" spans="1:7" s="56" customFormat="1" ht="15.75">
      <c r="A13" s="92">
        <v>7</v>
      </c>
      <c r="B13" s="138" t="s">
        <v>103</v>
      </c>
      <c r="C13" s="140">
        <v>571</v>
      </c>
      <c r="D13" s="129">
        <v>1</v>
      </c>
      <c r="E13" s="140">
        <f t="shared" si="0"/>
        <v>570</v>
      </c>
      <c r="F13" s="140">
        <v>286</v>
      </c>
      <c r="G13" s="141">
        <v>0</v>
      </c>
    </row>
    <row r="14" spans="1:7" s="56" customFormat="1" ht="15.75">
      <c r="A14" s="92">
        <v>8</v>
      </c>
      <c r="B14" s="138" t="s">
        <v>128</v>
      </c>
      <c r="C14" s="140">
        <v>476</v>
      </c>
      <c r="D14" s="129">
        <v>77</v>
      </c>
      <c r="E14" s="140">
        <f t="shared" si="0"/>
        <v>399</v>
      </c>
      <c r="F14" s="140">
        <v>245</v>
      </c>
      <c r="G14" s="141">
        <v>49</v>
      </c>
    </row>
    <row r="15" spans="1:7" s="56" customFormat="1" ht="15.75">
      <c r="A15" s="92">
        <v>9</v>
      </c>
      <c r="B15" s="138" t="s">
        <v>131</v>
      </c>
      <c r="C15" s="140">
        <v>435</v>
      </c>
      <c r="D15" s="129">
        <v>15</v>
      </c>
      <c r="E15" s="140">
        <f t="shared" si="0"/>
        <v>420</v>
      </c>
      <c r="F15" s="140">
        <v>317</v>
      </c>
      <c r="G15" s="141">
        <v>5</v>
      </c>
    </row>
    <row r="16" spans="1:7" s="56" customFormat="1" ht="15.75">
      <c r="A16" s="92">
        <v>10</v>
      </c>
      <c r="B16" s="138" t="s">
        <v>126</v>
      </c>
      <c r="C16" s="140">
        <v>419</v>
      </c>
      <c r="D16" s="129">
        <v>475</v>
      </c>
      <c r="E16" s="140">
        <f t="shared" si="0"/>
        <v>-56</v>
      </c>
      <c r="F16" s="140">
        <v>143</v>
      </c>
      <c r="G16" s="141">
        <v>329</v>
      </c>
    </row>
    <row r="17" spans="1:7" s="56" customFormat="1" ht="15.75">
      <c r="A17" s="92">
        <v>11</v>
      </c>
      <c r="B17" s="138" t="s">
        <v>129</v>
      </c>
      <c r="C17" s="140">
        <v>416</v>
      </c>
      <c r="D17" s="129">
        <v>28</v>
      </c>
      <c r="E17" s="140">
        <f t="shared" si="0"/>
        <v>388</v>
      </c>
      <c r="F17" s="140">
        <v>247</v>
      </c>
      <c r="G17" s="141">
        <v>19</v>
      </c>
    </row>
    <row r="18" spans="1:7" s="56" customFormat="1" ht="15.75">
      <c r="A18" s="92">
        <v>12</v>
      </c>
      <c r="B18" s="138" t="s">
        <v>222</v>
      </c>
      <c r="C18" s="140">
        <v>370</v>
      </c>
      <c r="D18" s="129">
        <v>2</v>
      </c>
      <c r="E18" s="140">
        <f t="shared" si="0"/>
        <v>368</v>
      </c>
      <c r="F18" s="140">
        <v>360</v>
      </c>
      <c r="G18" s="141">
        <v>1</v>
      </c>
    </row>
    <row r="19" spans="1:7" s="56" customFormat="1" ht="15.75">
      <c r="A19" s="92">
        <v>13</v>
      </c>
      <c r="B19" s="138" t="s">
        <v>130</v>
      </c>
      <c r="C19" s="140">
        <v>300</v>
      </c>
      <c r="D19" s="129">
        <v>32</v>
      </c>
      <c r="E19" s="140">
        <f t="shared" si="0"/>
        <v>268</v>
      </c>
      <c r="F19" s="140">
        <v>188</v>
      </c>
      <c r="G19" s="141">
        <v>14</v>
      </c>
    </row>
    <row r="20" spans="1:7" s="56" customFormat="1" ht="15.75">
      <c r="A20" s="92">
        <v>14</v>
      </c>
      <c r="B20" s="138" t="s">
        <v>132</v>
      </c>
      <c r="C20" s="140">
        <v>277</v>
      </c>
      <c r="D20" s="129">
        <v>34</v>
      </c>
      <c r="E20" s="140">
        <f t="shared" si="0"/>
        <v>243</v>
      </c>
      <c r="F20" s="140">
        <v>169</v>
      </c>
      <c r="G20" s="141">
        <v>20</v>
      </c>
    </row>
    <row r="21" spans="1:7" s="56" customFormat="1" ht="15.75">
      <c r="A21" s="92">
        <v>15</v>
      </c>
      <c r="B21" s="138" t="s">
        <v>134</v>
      </c>
      <c r="C21" s="140">
        <v>271</v>
      </c>
      <c r="D21" s="129">
        <v>11</v>
      </c>
      <c r="E21" s="140">
        <f t="shared" si="0"/>
        <v>260</v>
      </c>
      <c r="F21" s="140">
        <v>173</v>
      </c>
      <c r="G21" s="141">
        <v>5</v>
      </c>
    </row>
    <row r="22" spans="1:7" s="56" customFormat="1" ht="15.75">
      <c r="A22" s="92">
        <v>16</v>
      </c>
      <c r="B22" s="138" t="s">
        <v>137</v>
      </c>
      <c r="C22" s="140">
        <v>238</v>
      </c>
      <c r="D22" s="129">
        <v>10</v>
      </c>
      <c r="E22" s="140">
        <f t="shared" si="0"/>
        <v>228</v>
      </c>
      <c r="F22" s="140">
        <v>173</v>
      </c>
      <c r="G22" s="141">
        <v>5</v>
      </c>
    </row>
    <row r="23" spans="1:7" s="56" customFormat="1" ht="15.75">
      <c r="A23" s="92">
        <v>17</v>
      </c>
      <c r="B23" s="138" t="s">
        <v>72</v>
      </c>
      <c r="C23" s="140">
        <v>235</v>
      </c>
      <c r="D23" s="129">
        <v>178</v>
      </c>
      <c r="E23" s="140">
        <f t="shared" si="0"/>
        <v>57</v>
      </c>
      <c r="F23" s="140">
        <v>106</v>
      </c>
      <c r="G23" s="141">
        <v>128</v>
      </c>
    </row>
    <row r="24" spans="1:7" s="56" customFormat="1" ht="15.75">
      <c r="A24" s="92">
        <v>18</v>
      </c>
      <c r="B24" s="138" t="s">
        <v>133</v>
      </c>
      <c r="C24" s="140">
        <v>227</v>
      </c>
      <c r="D24" s="129">
        <v>57</v>
      </c>
      <c r="E24" s="140">
        <f t="shared" si="0"/>
        <v>170</v>
      </c>
      <c r="F24" s="140">
        <v>127</v>
      </c>
      <c r="G24" s="141">
        <v>28</v>
      </c>
    </row>
    <row r="25" spans="1:7" s="56" customFormat="1" ht="15.75">
      <c r="A25" s="92">
        <v>19</v>
      </c>
      <c r="B25" s="138" t="s">
        <v>102</v>
      </c>
      <c r="C25" s="140">
        <v>226</v>
      </c>
      <c r="D25" s="129">
        <v>1</v>
      </c>
      <c r="E25" s="140">
        <f t="shared" si="0"/>
        <v>225</v>
      </c>
      <c r="F25" s="140">
        <v>79</v>
      </c>
      <c r="G25" s="141">
        <v>0</v>
      </c>
    </row>
    <row r="26" spans="1:7" s="56" customFormat="1" ht="15.75">
      <c r="A26" s="92">
        <v>20</v>
      </c>
      <c r="B26" s="138" t="s">
        <v>179</v>
      </c>
      <c r="C26" s="140">
        <v>217</v>
      </c>
      <c r="D26" s="129">
        <v>0</v>
      </c>
      <c r="E26" s="140">
        <f t="shared" si="0"/>
        <v>217</v>
      </c>
      <c r="F26" s="140">
        <v>130</v>
      </c>
      <c r="G26" s="141">
        <v>0</v>
      </c>
    </row>
    <row r="27" spans="1:7" s="56" customFormat="1" ht="15.75">
      <c r="A27" s="92">
        <v>21</v>
      </c>
      <c r="B27" s="138" t="s">
        <v>68</v>
      </c>
      <c r="C27" s="140">
        <v>211</v>
      </c>
      <c r="D27" s="129">
        <v>148</v>
      </c>
      <c r="E27" s="140">
        <f t="shared" si="0"/>
        <v>63</v>
      </c>
      <c r="F27" s="140">
        <v>120</v>
      </c>
      <c r="G27" s="141">
        <v>109</v>
      </c>
    </row>
    <row r="28" spans="1:7" s="56" customFormat="1" ht="15.75">
      <c r="A28" s="92">
        <v>22</v>
      </c>
      <c r="B28" s="138" t="s">
        <v>138</v>
      </c>
      <c r="C28" s="140">
        <v>207</v>
      </c>
      <c r="D28" s="129">
        <v>9</v>
      </c>
      <c r="E28" s="140">
        <f t="shared" si="0"/>
        <v>198</v>
      </c>
      <c r="F28" s="140">
        <v>131</v>
      </c>
      <c r="G28" s="141">
        <v>6</v>
      </c>
    </row>
    <row r="29" spans="1:7" s="56" customFormat="1" ht="15.75">
      <c r="A29" s="92">
        <v>23</v>
      </c>
      <c r="B29" s="138" t="s">
        <v>141</v>
      </c>
      <c r="C29" s="140">
        <v>198</v>
      </c>
      <c r="D29" s="129">
        <v>5</v>
      </c>
      <c r="E29" s="140">
        <f t="shared" si="0"/>
        <v>193</v>
      </c>
      <c r="F29" s="140">
        <v>168</v>
      </c>
      <c r="G29" s="141">
        <v>4</v>
      </c>
    </row>
    <row r="30" spans="1:7" s="56" customFormat="1" ht="15.75">
      <c r="A30" s="92">
        <v>24</v>
      </c>
      <c r="B30" s="138" t="s">
        <v>101</v>
      </c>
      <c r="C30" s="140">
        <v>189</v>
      </c>
      <c r="D30" s="129">
        <v>7</v>
      </c>
      <c r="E30" s="140">
        <f t="shared" si="0"/>
        <v>182</v>
      </c>
      <c r="F30" s="140">
        <v>95</v>
      </c>
      <c r="G30" s="141">
        <v>6</v>
      </c>
    </row>
    <row r="31" spans="1:7" s="56" customFormat="1" ht="15.75">
      <c r="A31" s="92">
        <v>25</v>
      </c>
      <c r="B31" s="138" t="s">
        <v>153</v>
      </c>
      <c r="C31" s="140">
        <v>174</v>
      </c>
      <c r="D31" s="129">
        <v>4</v>
      </c>
      <c r="E31" s="140">
        <f t="shared" si="0"/>
        <v>170</v>
      </c>
      <c r="F31" s="140">
        <v>111</v>
      </c>
      <c r="G31" s="141">
        <v>1</v>
      </c>
    </row>
    <row r="32" spans="1:7" s="56" customFormat="1" ht="15.75">
      <c r="A32" s="92">
        <v>26</v>
      </c>
      <c r="B32" s="138" t="s">
        <v>136</v>
      </c>
      <c r="C32" s="140">
        <v>173</v>
      </c>
      <c r="D32" s="129">
        <v>10</v>
      </c>
      <c r="E32" s="140">
        <f t="shared" si="0"/>
        <v>163</v>
      </c>
      <c r="F32" s="140">
        <v>98</v>
      </c>
      <c r="G32" s="141">
        <v>6</v>
      </c>
    </row>
    <row r="33" spans="1:7" s="56" customFormat="1" ht="15.75">
      <c r="A33" s="92">
        <v>27</v>
      </c>
      <c r="B33" s="138" t="s">
        <v>150</v>
      </c>
      <c r="C33" s="140">
        <v>172</v>
      </c>
      <c r="D33" s="129">
        <v>185</v>
      </c>
      <c r="E33" s="140">
        <f t="shared" si="0"/>
        <v>-13</v>
      </c>
      <c r="F33" s="140">
        <v>28</v>
      </c>
      <c r="G33" s="141">
        <v>134</v>
      </c>
    </row>
    <row r="34" spans="1:7" s="56" customFormat="1" ht="15.75">
      <c r="A34" s="92">
        <v>28</v>
      </c>
      <c r="B34" s="138" t="s">
        <v>151</v>
      </c>
      <c r="C34" s="140">
        <v>158</v>
      </c>
      <c r="D34" s="129">
        <v>11</v>
      </c>
      <c r="E34" s="140">
        <f t="shared" si="0"/>
        <v>147</v>
      </c>
      <c r="F34" s="140">
        <v>86</v>
      </c>
      <c r="G34" s="141">
        <v>6</v>
      </c>
    </row>
    <row r="35" spans="1:7" s="56" customFormat="1" ht="15.75">
      <c r="A35" s="92">
        <v>29</v>
      </c>
      <c r="B35" s="138" t="s">
        <v>249</v>
      </c>
      <c r="C35" s="140">
        <v>157</v>
      </c>
      <c r="D35" s="129">
        <v>49</v>
      </c>
      <c r="E35" s="140">
        <f t="shared" si="0"/>
        <v>108</v>
      </c>
      <c r="F35" s="140">
        <v>124</v>
      </c>
      <c r="G35" s="141">
        <v>39</v>
      </c>
    </row>
    <row r="36" spans="1:7" s="56" customFormat="1" ht="15.75">
      <c r="A36" s="92">
        <v>30</v>
      </c>
      <c r="B36" s="138" t="s">
        <v>193</v>
      </c>
      <c r="C36" s="140">
        <v>155</v>
      </c>
      <c r="D36" s="129">
        <v>51</v>
      </c>
      <c r="E36" s="140">
        <f t="shared" si="0"/>
        <v>104</v>
      </c>
      <c r="F36" s="140">
        <v>81</v>
      </c>
      <c r="G36" s="141">
        <v>39</v>
      </c>
    </row>
    <row r="37" spans="1:7" s="56" customFormat="1" ht="15.75">
      <c r="A37" s="92">
        <v>31</v>
      </c>
      <c r="B37" s="138" t="s">
        <v>140</v>
      </c>
      <c r="C37" s="140">
        <v>155</v>
      </c>
      <c r="D37" s="129">
        <v>13</v>
      </c>
      <c r="E37" s="140">
        <f t="shared" si="0"/>
        <v>142</v>
      </c>
      <c r="F37" s="140">
        <v>106</v>
      </c>
      <c r="G37" s="141">
        <v>10</v>
      </c>
    </row>
    <row r="38" spans="1:7" s="56" customFormat="1" ht="15.75">
      <c r="A38" s="92">
        <v>32</v>
      </c>
      <c r="B38" s="138" t="s">
        <v>186</v>
      </c>
      <c r="C38" s="140">
        <v>132</v>
      </c>
      <c r="D38" s="129">
        <v>1</v>
      </c>
      <c r="E38" s="140">
        <f t="shared" si="0"/>
        <v>131</v>
      </c>
      <c r="F38" s="140">
        <v>83</v>
      </c>
      <c r="G38" s="141">
        <v>0</v>
      </c>
    </row>
    <row r="39" spans="1:7" s="56" customFormat="1" ht="15.75">
      <c r="A39" s="92">
        <v>33</v>
      </c>
      <c r="B39" s="138" t="s">
        <v>143</v>
      </c>
      <c r="C39" s="140">
        <v>130</v>
      </c>
      <c r="D39" s="129">
        <v>15</v>
      </c>
      <c r="E39" s="140">
        <f t="shared" si="0"/>
        <v>115</v>
      </c>
      <c r="F39" s="140">
        <v>108</v>
      </c>
      <c r="G39" s="141">
        <v>7</v>
      </c>
    </row>
    <row r="40" spans="1:7" s="56" customFormat="1" ht="15.75">
      <c r="A40" s="92">
        <v>34</v>
      </c>
      <c r="B40" s="138" t="s">
        <v>154</v>
      </c>
      <c r="C40" s="140">
        <v>130</v>
      </c>
      <c r="D40" s="129">
        <v>7</v>
      </c>
      <c r="E40" s="140">
        <f t="shared" si="0"/>
        <v>123</v>
      </c>
      <c r="F40" s="140">
        <v>91</v>
      </c>
      <c r="G40" s="141">
        <v>4</v>
      </c>
    </row>
    <row r="41" spans="1:7" s="56" customFormat="1" ht="15.75">
      <c r="A41" s="92">
        <v>35</v>
      </c>
      <c r="B41" s="138" t="s">
        <v>142</v>
      </c>
      <c r="C41" s="140">
        <v>127</v>
      </c>
      <c r="D41" s="129">
        <v>1</v>
      </c>
      <c r="E41" s="140">
        <f t="shared" si="0"/>
        <v>126</v>
      </c>
      <c r="F41" s="140">
        <v>89</v>
      </c>
      <c r="G41" s="141">
        <v>0</v>
      </c>
    </row>
    <row r="42" spans="1:7" s="56" customFormat="1" ht="15.75">
      <c r="A42" s="92">
        <v>36</v>
      </c>
      <c r="B42" s="138" t="s">
        <v>74</v>
      </c>
      <c r="C42" s="140">
        <v>124</v>
      </c>
      <c r="D42" s="129">
        <v>5</v>
      </c>
      <c r="E42" s="140">
        <f t="shared" si="0"/>
        <v>119</v>
      </c>
      <c r="F42" s="140">
        <v>77</v>
      </c>
      <c r="G42" s="141">
        <v>3</v>
      </c>
    </row>
    <row r="43" spans="1:7" s="56" customFormat="1" ht="15.75">
      <c r="A43" s="92">
        <v>37</v>
      </c>
      <c r="B43" s="138" t="s">
        <v>144</v>
      </c>
      <c r="C43" s="140">
        <v>123</v>
      </c>
      <c r="D43" s="129">
        <v>1</v>
      </c>
      <c r="E43" s="140">
        <f t="shared" si="0"/>
        <v>122</v>
      </c>
      <c r="F43" s="140">
        <v>111</v>
      </c>
      <c r="G43" s="141">
        <v>1</v>
      </c>
    </row>
    <row r="44" spans="1:7" s="56" customFormat="1" ht="15.75">
      <c r="A44" s="92">
        <v>38</v>
      </c>
      <c r="B44" s="138" t="s">
        <v>175</v>
      </c>
      <c r="C44" s="140">
        <v>117</v>
      </c>
      <c r="D44" s="129">
        <v>5</v>
      </c>
      <c r="E44" s="140">
        <f t="shared" si="0"/>
        <v>112</v>
      </c>
      <c r="F44" s="140">
        <v>100</v>
      </c>
      <c r="G44" s="141">
        <v>2</v>
      </c>
    </row>
    <row r="45" spans="1:7" s="56" customFormat="1" ht="15.75">
      <c r="A45" s="92">
        <v>39</v>
      </c>
      <c r="B45" s="138" t="s">
        <v>155</v>
      </c>
      <c r="C45" s="140">
        <v>116</v>
      </c>
      <c r="D45" s="129">
        <v>4</v>
      </c>
      <c r="E45" s="140">
        <f t="shared" si="0"/>
        <v>112</v>
      </c>
      <c r="F45" s="140">
        <v>76</v>
      </c>
      <c r="G45" s="141">
        <v>3</v>
      </c>
    </row>
    <row r="46" spans="1:7" s="56" customFormat="1" ht="15.75">
      <c r="A46" s="92">
        <v>40</v>
      </c>
      <c r="B46" s="138" t="s">
        <v>184</v>
      </c>
      <c r="C46" s="140">
        <v>116</v>
      </c>
      <c r="D46" s="129">
        <v>1</v>
      </c>
      <c r="E46" s="140">
        <f t="shared" si="0"/>
        <v>115</v>
      </c>
      <c r="F46" s="140">
        <v>94</v>
      </c>
      <c r="G46" s="141">
        <v>1</v>
      </c>
    </row>
    <row r="47" spans="1:7" s="56" customFormat="1" ht="15.75">
      <c r="A47" s="92">
        <v>41</v>
      </c>
      <c r="B47" s="170" t="s">
        <v>105</v>
      </c>
      <c r="C47" s="140">
        <v>109</v>
      </c>
      <c r="D47" s="129">
        <v>8</v>
      </c>
      <c r="E47" s="140">
        <f t="shared" si="0"/>
        <v>101</v>
      </c>
      <c r="F47" s="140">
        <v>65</v>
      </c>
      <c r="G47" s="141">
        <v>5</v>
      </c>
    </row>
    <row r="48" spans="1:7" s="56" customFormat="1" ht="15.75">
      <c r="A48" s="92">
        <v>42</v>
      </c>
      <c r="B48" s="138" t="s">
        <v>156</v>
      </c>
      <c r="C48" s="140">
        <v>107</v>
      </c>
      <c r="D48" s="129">
        <v>0</v>
      </c>
      <c r="E48" s="140">
        <f t="shared" si="0"/>
        <v>107</v>
      </c>
      <c r="F48" s="140">
        <v>56</v>
      </c>
      <c r="G48" s="141">
        <v>0</v>
      </c>
    </row>
    <row r="49" spans="1:7" s="56" customFormat="1" ht="15.75">
      <c r="A49" s="92">
        <v>43</v>
      </c>
      <c r="B49" s="138" t="s">
        <v>135</v>
      </c>
      <c r="C49" s="140">
        <v>106</v>
      </c>
      <c r="D49" s="129">
        <v>225</v>
      </c>
      <c r="E49" s="140">
        <f t="shared" si="0"/>
        <v>-119</v>
      </c>
      <c r="F49" s="140">
        <v>18</v>
      </c>
      <c r="G49" s="141">
        <v>159</v>
      </c>
    </row>
    <row r="50" spans="1:10" s="56" customFormat="1" ht="15.75">
      <c r="A50" s="92">
        <v>44</v>
      </c>
      <c r="B50" s="138" t="s">
        <v>146</v>
      </c>
      <c r="C50" s="140">
        <v>105</v>
      </c>
      <c r="D50" s="129">
        <v>71</v>
      </c>
      <c r="E50" s="140">
        <f t="shared" si="0"/>
        <v>34</v>
      </c>
      <c r="F50" s="140">
        <v>18</v>
      </c>
      <c r="G50" s="141">
        <v>47</v>
      </c>
      <c r="J50" s="146"/>
    </row>
    <row r="51" spans="1:7" s="56" customFormat="1" ht="15.75">
      <c r="A51" s="92">
        <v>45</v>
      </c>
      <c r="B51" s="138" t="s">
        <v>139</v>
      </c>
      <c r="C51" s="140">
        <v>102</v>
      </c>
      <c r="D51" s="129">
        <v>105</v>
      </c>
      <c r="E51" s="140">
        <f t="shared" si="0"/>
        <v>-3</v>
      </c>
      <c r="F51" s="140">
        <v>20</v>
      </c>
      <c r="G51" s="141">
        <v>75</v>
      </c>
    </row>
    <row r="52" spans="1:7" s="56" customFormat="1" ht="15.75">
      <c r="A52" s="92">
        <v>46</v>
      </c>
      <c r="B52" s="138" t="s">
        <v>104</v>
      </c>
      <c r="C52" s="140">
        <v>102</v>
      </c>
      <c r="D52" s="129">
        <v>59</v>
      </c>
      <c r="E52" s="140">
        <f t="shared" si="0"/>
        <v>43</v>
      </c>
      <c r="F52" s="140">
        <v>30</v>
      </c>
      <c r="G52" s="141">
        <v>39</v>
      </c>
    </row>
    <row r="53" spans="1:7" s="56" customFormat="1" ht="15.75">
      <c r="A53" s="92">
        <v>47</v>
      </c>
      <c r="B53" s="138" t="s">
        <v>169</v>
      </c>
      <c r="C53" s="140">
        <v>99</v>
      </c>
      <c r="D53" s="129">
        <v>2</v>
      </c>
      <c r="E53" s="140">
        <f t="shared" si="0"/>
        <v>97</v>
      </c>
      <c r="F53" s="140">
        <v>62</v>
      </c>
      <c r="G53" s="141">
        <v>1</v>
      </c>
    </row>
    <row r="54" spans="1:7" ht="15.75">
      <c r="A54" s="92">
        <v>48</v>
      </c>
      <c r="B54" s="138" t="s">
        <v>152</v>
      </c>
      <c r="C54" s="140">
        <v>96</v>
      </c>
      <c r="D54" s="129">
        <v>335</v>
      </c>
      <c r="E54" s="140">
        <f t="shared" si="0"/>
        <v>-239</v>
      </c>
      <c r="F54" s="140">
        <v>27</v>
      </c>
      <c r="G54" s="141">
        <v>235</v>
      </c>
    </row>
    <row r="55" spans="1:7" ht="15.75">
      <c r="A55" s="92">
        <v>49</v>
      </c>
      <c r="B55" s="138" t="s">
        <v>107</v>
      </c>
      <c r="C55" s="140">
        <v>94</v>
      </c>
      <c r="D55" s="129">
        <v>3</v>
      </c>
      <c r="E55" s="140">
        <f t="shared" si="0"/>
        <v>91</v>
      </c>
      <c r="F55" s="140">
        <v>55</v>
      </c>
      <c r="G55" s="140">
        <v>1</v>
      </c>
    </row>
    <row r="56" spans="1:7" ht="15.75">
      <c r="A56" s="92">
        <v>50</v>
      </c>
      <c r="B56" s="138" t="s">
        <v>112</v>
      </c>
      <c r="C56" s="140">
        <v>86</v>
      </c>
      <c r="D56" s="129">
        <v>11</v>
      </c>
      <c r="E56" s="140">
        <f t="shared" si="0"/>
        <v>75</v>
      </c>
      <c r="F56" s="140">
        <v>52</v>
      </c>
      <c r="G56" s="140">
        <v>4</v>
      </c>
    </row>
  </sheetData>
  <sheetProtection/>
  <mergeCells count="10">
    <mergeCell ref="A1:G1"/>
    <mergeCell ref="C2:E2"/>
    <mergeCell ref="A3:A5"/>
    <mergeCell ref="B3:B5"/>
    <mergeCell ref="C3:C5"/>
    <mergeCell ref="D3:D5"/>
    <mergeCell ref="E3:E5"/>
    <mergeCell ref="F3:G3"/>
    <mergeCell ref="F4:F5"/>
    <mergeCell ref="G4:G5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152"/>
  <sheetViews>
    <sheetView view="pageBreakPreview" zoomScale="85" zoomScaleSheetLayoutView="85" zoomScalePageLayoutView="0" workbookViewId="0" topLeftCell="A133">
      <selection activeCell="I56" sqref="I56"/>
    </sheetView>
  </sheetViews>
  <sheetFormatPr defaultColWidth="8.8515625" defaultRowHeight="15"/>
  <cols>
    <col min="1" max="1" width="35.00390625" style="49" customWidth="1"/>
    <col min="2" max="2" width="11.140625" style="58" customWidth="1"/>
    <col min="3" max="3" width="14.00390625" style="58" customWidth="1"/>
    <col min="4" max="4" width="15.421875" style="58" customWidth="1"/>
    <col min="5" max="5" width="15.28125" style="58" customWidth="1"/>
    <col min="6" max="6" width="17.57421875" style="58" customWidth="1"/>
    <col min="7" max="16384" width="8.8515625" style="49" customWidth="1"/>
  </cols>
  <sheetData>
    <row r="1" spans="1:6" s="54" customFormat="1" ht="46.5" customHeight="1">
      <c r="A1" s="197" t="s">
        <v>269</v>
      </c>
      <c r="B1" s="197"/>
      <c r="C1" s="197"/>
      <c r="D1" s="197"/>
      <c r="E1" s="197"/>
      <c r="F1" s="197"/>
    </row>
    <row r="2" spans="1:6" s="54" customFormat="1" ht="27.75" customHeight="1">
      <c r="A2" s="198" t="s">
        <v>48</v>
      </c>
      <c r="B2" s="198"/>
      <c r="C2" s="198"/>
      <c r="D2" s="198"/>
      <c r="E2" s="198"/>
      <c r="F2" s="198"/>
    </row>
    <row r="3" ht="12" customHeight="1"/>
    <row r="4" spans="1:6" ht="18.75" customHeight="1">
      <c r="A4" s="190" t="s">
        <v>43</v>
      </c>
      <c r="B4" s="199" t="s">
        <v>44</v>
      </c>
      <c r="C4" s="195" t="s">
        <v>45</v>
      </c>
      <c r="D4" s="195" t="s">
        <v>46</v>
      </c>
      <c r="E4" s="200" t="s">
        <v>250</v>
      </c>
      <c r="F4" s="200"/>
    </row>
    <row r="5" spans="1:6" ht="18.75" customHeight="1">
      <c r="A5" s="190"/>
      <c r="B5" s="199"/>
      <c r="C5" s="195"/>
      <c r="D5" s="195"/>
      <c r="E5" s="199" t="s">
        <v>44</v>
      </c>
      <c r="F5" s="199" t="s">
        <v>45</v>
      </c>
    </row>
    <row r="6" spans="1:6" ht="58.5" customHeight="1">
      <c r="A6" s="190"/>
      <c r="B6" s="199"/>
      <c r="C6" s="195"/>
      <c r="D6" s="195"/>
      <c r="E6" s="199"/>
      <c r="F6" s="199"/>
    </row>
    <row r="7" spans="1:6" ht="12.75">
      <c r="A7" s="51" t="s">
        <v>49</v>
      </c>
      <c r="B7" s="59">
        <v>1</v>
      </c>
      <c r="C7" s="59">
        <v>3</v>
      </c>
      <c r="D7" s="59">
        <v>4</v>
      </c>
      <c r="E7" s="59">
        <v>5</v>
      </c>
      <c r="F7" s="59">
        <v>6</v>
      </c>
    </row>
    <row r="8" spans="1:13" ht="27" customHeight="1">
      <c r="A8" s="201" t="s">
        <v>29</v>
      </c>
      <c r="B8" s="201"/>
      <c r="C8" s="201"/>
      <c r="D8" s="201"/>
      <c r="E8" s="201"/>
      <c r="F8" s="201"/>
      <c r="M8" s="60"/>
    </row>
    <row r="9" spans="1:13" ht="15.75">
      <c r="A9" s="159" t="s">
        <v>150</v>
      </c>
      <c r="B9" s="144">
        <v>172</v>
      </c>
      <c r="C9" s="144">
        <v>185</v>
      </c>
      <c r="D9" s="145">
        <f>B9-C9</f>
        <v>-13</v>
      </c>
      <c r="E9" s="144">
        <v>28</v>
      </c>
      <c r="F9" s="144">
        <v>134</v>
      </c>
      <c r="M9" s="60"/>
    </row>
    <row r="10" spans="1:6" ht="15.75">
      <c r="A10" s="159" t="s">
        <v>193</v>
      </c>
      <c r="B10" s="144">
        <v>155</v>
      </c>
      <c r="C10" s="144">
        <v>51</v>
      </c>
      <c r="D10" s="145">
        <f aca="true" t="shared" si="0" ref="D10:D61">B10-C10</f>
        <v>104</v>
      </c>
      <c r="E10" s="144">
        <v>81</v>
      </c>
      <c r="F10" s="144">
        <v>39</v>
      </c>
    </row>
    <row r="11" spans="1:6" ht="15.75">
      <c r="A11" s="159" t="s">
        <v>135</v>
      </c>
      <c r="B11" s="144">
        <v>106</v>
      </c>
      <c r="C11" s="144">
        <v>225</v>
      </c>
      <c r="D11" s="145">
        <f t="shared" si="0"/>
        <v>-119</v>
      </c>
      <c r="E11" s="144">
        <v>18</v>
      </c>
      <c r="F11" s="144">
        <v>159</v>
      </c>
    </row>
    <row r="12" spans="1:6" ht="15.75">
      <c r="A12" s="159" t="s">
        <v>152</v>
      </c>
      <c r="B12" s="144">
        <v>96</v>
      </c>
      <c r="C12" s="144">
        <v>335</v>
      </c>
      <c r="D12" s="145">
        <f t="shared" si="0"/>
        <v>-239</v>
      </c>
      <c r="E12" s="144">
        <v>27</v>
      </c>
      <c r="F12" s="144">
        <v>235</v>
      </c>
    </row>
    <row r="13" spans="1:6" ht="15.75">
      <c r="A13" s="159" t="s">
        <v>145</v>
      </c>
      <c r="B13" s="144">
        <v>79</v>
      </c>
      <c r="C13" s="144">
        <v>218</v>
      </c>
      <c r="D13" s="145">
        <f t="shared" si="0"/>
        <v>-139</v>
      </c>
      <c r="E13" s="144">
        <v>33</v>
      </c>
      <c r="F13" s="144">
        <v>150</v>
      </c>
    </row>
    <row r="14" spans="1:6" ht="15.75">
      <c r="A14" s="159" t="s">
        <v>157</v>
      </c>
      <c r="B14" s="144">
        <v>74</v>
      </c>
      <c r="C14" s="144">
        <v>142</v>
      </c>
      <c r="D14" s="145">
        <f t="shared" si="0"/>
        <v>-68</v>
      </c>
      <c r="E14" s="144">
        <v>36</v>
      </c>
      <c r="F14" s="144">
        <v>117</v>
      </c>
    </row>
    <row r="15" spans="1:6" ht="15.75">
      <c r="A15" s="159" t="s">
        <v>160</v>
      </c>
      <c r="B15" s="144">
        <v>47</v>
      </c>
      <c r="C15" s="144">
        <v>13</v>
      </c>
      <c r="D15" s="145">
        <f t="shared" si="0"/>
        <v>34</v>
      </c>
      <c r="E15" s="144">
        <v>21</v>
      </c>
      <c r="F15" s="144">
        <v>10</v>
      </c>
    </row>
    <row r="16" spans="1:6" ht="15.75">
      <c r="A16" s="159" t="s">
        <v>206</v>
      </c>
      <c r="B16" s="144">
        <v>47</v>
      </c>
      <c r="C16" s="144">
        <v>43</v>
      </c>
      <c r="D16" s="145">
        <f t="shared" si="0"/>
        <v>4</v>
      </c>
      <c r="E16" s="144">
        <v>32</v>
      </c>
      <c r="F16" s="144">
        <v>36</v>
      </c>
    </row>
    <row r="17" spans="1:6" ht="15.75">
      <c r="A17" s="159" t="s">
        <v>158</v>
      </c>
      <c r="B17" s="144">
        <v>43</v>
      </c>
      <c r="C17" s="144">
        <v>143</v>
      </c>
      <c r="D17" s="145">
        <f t="shared" si="0"/>
        <v>-100</v>
      </c>
      <c r="E17" s="144">
        <v>16</v>
      </c>
      <c r="F17" s="144">
        <v>108</v>
      </c>
    </row>
    <row r="18" spans="1:6" ht="15.75">
      <c r="A18" s="159" t="s">
        <v>159</v>
      </c>
      <c r="B18" s="144">
        <v>39</v>
      </c>
      <c r="C18" s="144">
        <v>225</v>
      </c>
      <c r="D18" s="145">
        <f t="shared" si="0"/>
        <v>-186</v>
      </c>
      <c r="E18" s="144">
        <v>12</v>
      </c>
      <c r="F18" s="144">
        <v>160</v>
      </c>
    </row>
    <row r="19" spans="1:6" ht="15.75">
      <c r="A19" s="159" t="s">
        <v>207</v>
      </c>
      <c r="B19" s="144">
        <v>38</v>
      </c>
      <c r="C19" s="144">
        <v>22</v>
      </c>
      <c r="D19" s="145">
        <f t="shared" si="0"/>
        <v>16</v>
      </c>
      <c r="E19" s="144">
        <v>23</v>
      </c>
      <c r="F19" s="144">
        <v>18</v>
      </c>
    </row>
    <row r="20" spans="1:6" ht="15.75">
      <c r="A20" s="159" t="s">
        <v>252</v>
      </c>
      <c r="B20" s="144">
        <v>28</v>
      </c>
      <c r="C20" s="144">
        <v>9</v>
      </c>
      <c r="D20" s="145">
        <f t="shared" si="0"/>
        <v>19</v>
      </c>
      <c r="E20" s="144">
        <v>26</v>
      </c>
      <c r="F20" s="144">
        <v>6</v>
      </c>
    </row>
    <row r="21" spans="1:6" ht="15.75">
      <c r="A21" s="159" t="s">
        <v>253</v>
      </c>
      <c r="B21" s="144">
        <v>26</v>
      </c>
      <c r="C21" s="144">
        <v>13</v>
      </c>
      <c r="D21" s="145">
        <f t="shared" si="0"/>
        <v>13</v>
      </c>
      <c r="E21" s="144">
        <v>15</v>
      </c>
      <c r="F21" s="144">
        <v>8</v>
      </c>
    </row>
    <row r="22" spans="1:6" ht="15.75">
      <c r="A22" s="159" t="s">
        <v>208</v>
      </c>
      <c r="B22" s="144">
        <v>25</v>
      </c>
      <c r="C22" s="144">
        <v>9</v>
      </c>
      <c r="D22" s="145">
        <f t="shared" si="0"/>
        <v>16</v>
      </c>
      <c r="E22" s="144">
        <v>13</v>
      </c>
      <c r="F22" s="144">
        <v>5</v>
      </c>
    </row>
    <row r="23" spans="1:6" ht="15.75">
      <c r="A23" s="159" t="s">
        <v>209</v>
      </c>
      <c r="B23" s="144">
        <v>22</v>
      </c>
      <c r="C23" s="144">
        <v>47</v>
      </c>
      <c r="D23" s="145">
        <f t="shared" si="0"/>
        <v>-25</v>
      </c>
      <c r="E23" s="144">
        <v>7</v>
      </c>
      <c r="F23" s="144">
        <v>32</v>
      </c>
    </row>
    <row r="24" spans="1:6" ht="15.75">
      <c r="A24" s="159" t="s">
        <v>254</v>
      </c>
      <c r="B24" s="144">
        <v>21</v>
      </c>
      <c r="C24" s="144">
        <v>22</v>
      </c>
      <c r="D24" s="145">
        <f t="shared" si="0"/>
        <v>-1</v>
      </c>
      <c r="E24" s="144">
        <v>10</v>
      </c>
      <c r="F24" s="144">
        <v>16</v>
      </c>
    </row>
    <row r="25" spans="1:6" ht="15" customHeight="1">
      <c r="A25" s="159" t="s">
        <v>210</v>
      </c>
      <c r="B25" s="144">
        <v>19</v>
      </c>
      <c r="C25" s="144">
        <v>43</v>
      </c>
      <c r="D25" s="145">
        <f t="shared" si="0"/>
        <v>-24</v>
      </c>
      <c r="E25" s="144">
        <v>3</v>
      </c>
      <c r="F25" s="144">
        <v>28</v>
      </c>
    </row>
    <row r="26" spans="1:6" ht="30" customHeight="1">
      <c r="A26" s="201" t="s">
        <v>3</v>
      </c>
      <c r="B26" s="201"/>
      <c r="C26" s="201"/>
      <c r="D26" s="201"/>
      <c r="E26" s="201"/>
      <c r="F26" s="201"/>
    </row>
    <row r="27" spans="1:6" ht="15.75">
      <c r="A27" s="159" t="s">
        <v>72</v>
      </c>
      <c r="B27" s="144">
        <v>235</v>
      </c>
      <c r="C27" s="144">
        <v>178</v>
      </c>
      <c r="D27" s="145">
        <f t="shared" si="0"/>
        <v>57</v>
      </c>
      <c r="E27" s="144">
        <v>106</v>
      </c>
      <c r="F27" s="144">
        <v>128</v>
      </c>
    </row>
    <row r="28" spans="1:6" ht="15.75">
      <c r="A28" s="159" t="s">
        <v>68</v>
      </c>
      <c r="B28" s="144">
        <v>211</v>
      </c>
      <c r="C28" s="144">
        <v>148</v>
      </c>
      <c r="D28" s="145">
        <f t="shared" si="0"/>
        <v>63</v>
      </c>
      <c r="E28" s="144">
        <v>120</v>
      </c>
      <c r="F28" s="144">
        <v>109</v>
      </c>
    </row>
    <row r="29" spans="1:6" ht="15.75">
      <c r="A29" s="159" t="s">
        <v>249</v>
      </c>
      <c r="B29" s="144">
        <v>157</v>
      </c>
      <c r="C29" s="144">
        <v>49</v>
      </c>
      <c r="D29" s="145">
        <f t="shared" si="0"/>
        <v>108</v>
      </c>
      <c r="E29" s="144">
        <v>124</v>
      </c>
      <c r="F29" s="144">
        <v>39</v>
      </c>
    </row>
    <row r="30" spans="1:6" ht="15.75">
      <c r="A30" s="159" t="s">
        <v>73</v>
      </c>
      <c r="B30" s="144">
        <v>133</v>
      </c>
      <c r="C30" s="144">
        <v>52</v>
      </c>
      <c r="D30" s="145">
        <f t="shared" si="0"/>
        <v>81</v>
      </c>
      <c r="E30" s="144">
        <v>68</v>
      </c>
      <c r="F30" s="144">
        <v>42</v>
      </c>
    </row>
    <row r="31" spans="1:9" s="123" customFormat="1" ht="15.75">
      <c r="A31" s="159" t="s">
        <v>74</v>
      </c>
      <c r="B31" s="144">
        <v>124</v>
      </c>
      <c r="C31" s="144">
        <v>5</v>
      </c>
      <c r="D31" s="145">
        <f t="shared" si="0"/>
        <v>119</v>
      </c>
      <c r="E31" s="144">
        <v>77</v>
      </c>
      <c r="F31" s="144">
        <v>3</v>
      </c>
      <c r="I31" s="123" t="s">
        <v>95</v>
      </c>
    </row>
    <row r="32" spans="1:6" ht="15.75">
      <c r="A32" s="159" t="s">
        <v>71</v>
      </c>
      <c r="B32" s="144">
        <v>62</v>
      </c>
      <c r="C32" s="144">
        <v>104</v>
      </c>
      <c r="D32" s="145">
        <f t="shared" si="0"/>
        <v>-42</v>
      </c>
      <c r="E32" s="144">
        <v>20</v>
      </c>
      <c r="F32" s="144">
        <v>80</v>
      </c>
    </row>
    <row r="33" spans="1:6" ht="15.75">
      <c r="A33" s="159" t="s">
        <v>122</v>
      </c>
      <c r="B33" s="144">
        <v>61</v>
      </c>
      <c r="C33" s="144">
        <v>3</v>
      </c>
      <c r="D33" s="145">
        <f t="shared" si="0"/>
        <v>58</v>
      </c>
      <c r="E33" s="144">
        <v>26</v>
      </c>
      <c r="F33" s="144">
        <v>3</v>
      </c>
    </row>
    <row r="34" spans="1:6" ht="15.75">
      <c r="A34" s="159" t="s">
        <v>86</v>
      </c>
      <c r="B34" s="144">
        <v>60</v>
      </c>
      <c r="C34" s="144">
        <v>82</v>
      </c>
      <c r="D34" s="145">
        <f t="shared" si="0"/>
        <v>-22</v>
      </c>
      <c r="E34" s="144">
        <v>12</v>
      </c>
      <c r="F34" s="144">
        <v>61</v>
      </c>
    </row>
    <row r="35" spans="1:6" ht="15.75">
      <c r="A35" s="159" t="s">
        <v>69</v>
      </c>
      <c r="B35" s="144">
        <v>51</v>
      </c>
      <c r="C35" s="144">
        <v>17</v>
      </c>
      <c r="D35" s="145">
        <f t="shared" si="0"/>
        <v>34</v>
      </c>
      <c r="E35" s="144">
        <v>32</v>
      </c>
      <c r="F35" s="144">
        <v>12</v>
      </c>
    </row>
    <row r="36" spans="1:6" ht="15.75">
      <c r="A36" s="159" t="s">
        <v>220</v>
      </c>
      <c r="B36" s="144">
        <v>47</v>
      </c>
      <c r="C36" s="144">
        <v>38</v>
      </c>
      <c r="D36" s="145">
        <f t="shared" si="0"/>
        <v>9</v>
      </c>
      <c r="E36" s="144">
        <v>25</v>
      </c>
      <c r="F36" s="144">
        <v>31</v>
      </c>
    </row>
    <row r="37" spans="1:6" ht="15.75">
      <c r="A37" s="159" t="s">
        <v>97</v>
      </c>
      <c r="B37" s="144">
        <v>42</v>
      </c>
      <c r="C37" s="144">
        <v>27</v>
      </c>
      <c r="D37" s="145">
        <f t="shared" si="0"/>
        <v>15</v>
      </c>
      <c r="E37" s="144">
        <v>27</v>
      </c>
      <c r="F37" s="144">
        <v>20</v>
      </c>
    </row>
    <row r="38" spans="1:6" ht="15.75">
      <c r="A38" s="159" t="s">
        <v>70</v>
      </c>
      <c r="B38" s="144">
        <v>39</v>
      </c>
      <c r="C38" s="144">
        <v>19</v>
      </c>
      <c r="D38" s="145">
        <f t="shared" si="0"/>
        <v>20</v>
      </c>
      <c r="E38" s="144">
        <v>17</v>
      </c>
      <c r="F38" s="144">
        <v>15</v>
      </c>
    </row>
    <row r="39" spans="1:6" ht="15.75">
      <c r="A39" s="159" t="s">
        <v>255</v>
      </c>
      <c r="B39" s="144">
        <v>38</v>
      </c>
      <c r="C39" s="144">
        <v>251</v>
      </c>
      <c r="D39" s="145">
        <f t="shared" si="0"/>
        <v>-213</v>
      </c>
      <c r="E39" s="144">
        <v>15</v>
      </c>
      <c r="F39" s="144">
        <v>195</v>
      </c>
    </row>
    <row r="40" spans="1:6" ht="15.75">
      <c r="A40" s="159" t="s">
        <v>256</v>
      </c>
      <c r="B40" s="144">
        <v>29</v>
      </c>
      <c r="C40" s="144">
        <v>0</v>
      </c>
      <c r="D40" s="145">
        <f t="shared" si="0"/>
        <v>29</v>
      </c>
      <c r="E40" s="144">
        <v>18</v>
      </c>
      <c r="F40" s="144">
        <v>0</v>
      </c>
    </row>
    <row r="41" spans="1:6" ht="15.75">
      <c r="A41" s="159" t="s">
        <v>211</v>
      </c>
      <c r="B41" s="144">
        <v>28</v>
      </c>
      <c r="C41" s="144">
        <v>0</v>
      </c>
      <c r="D41" s="145">
        <f t="shared" si="0"/>
        <v>28</v>
      </c>
      <c r="E41" s="144">
        <v>18</v>
      </c>
      <c r="F41" s="144">
        <v>0</v>
      </c>
    </row>
    <row r="42" spans="1:6" ht="15.75">
      <c r="A42" s="159" t="s">
        <v>219</v>
      </c>
      <c r="B42" s="144">
        <v>28</v>
      </c>
      <c r="C42" s="144">
        <v>11</v>
      </c>
      <c r="D42" s="145">
        <f t="shared" si="0"/>
        <v>17</v>
      </c>
      <c r="E42" s="144">
        <v>19</v>
      </c>
      <c r="F42" s="144">
        <v>8</v>
      </c>
    </row>
    <row r="43" spans="1:6" ht="15.75">
      <c r="A43" s="159" t="s">
        <v>257</v>
      </c>
      <c r="B43" s="144">
        <v>27</v>
      </c>
      <c r="C43" s="144">
        <v>15</v>
      </c>
      <c r="D43" s="145">
        <f t="shared" si="0"/>
        <v>12</v>
      </c>
      <c r="E43" s="144">
        <v>16</v>
      </c>
      <c r="F43" s="144">
        <v>9</v>
      </c>
    </row>
    <row r="44" spans="1:6" ht="18.75">
      <c r="A44" s="202" t="s">
        <v>2</v>
      </c>
      <c r="B44" s="203"/>
      <c r="C44" s="203"/>
      <c r="D44" s="203"/>
      <c r="E44" s="203"/>
      <c r="F44" s="204"/>
    </row>
    <row r="45" spans="1:6" ht="15.75">
      <c r="A45" s="158" t="s">
        <v>125</v>
      </c>
      <c r="B45" s="129">
        <v>805</v>
      </c>
      <c r="C45" s="129">
        <v>588</v>
      </c>
      <c r="D45" s="129">
        <f t="shared" si="0"/>
        <v>217</v>
      </c>
      <c r="E45" s="129">
        <v>297</v>
      </c>
      <c r="F45" s="129">
        <v>404</v>
      </c>
    </row>
    <row r="46" spans="1:6" ht="15.75">
      <c r="A46" s="158" t="s">
        <v>126</v>
      </c>
      <c r="B46" s="129">
        <v>419</v>
      </c>
      <c r="C46" s="129">
        <v>475</v>
      </c>
      <c r="D46" s="129">
        <f t="shared" si="0"/>
        <v>-56</v>
      </c>
      <c r="E46" s="129">
        <v>143</v>
      </c>
      <c r="F46" s="129">
        <v>329</v>
      </c>
    </row>
    <row r="47" spans="1:6" ht="15.75">
      <c r="A47" s="158" t="s">
        <v>129</v>
      </c>
      <c r="B47" s="129">
        <v>416</v>
      </c>
      <c r="C47" s="129">
        <v>28</v>
      </c>
      <c r="D47" s="129">
        <f t="shared" si="0"/>
        <v>388</v>
      </c>
      <c r="E47" s="129">
        <v>247</v>
      </c>
      <c r="F47" s="129">
        <v>19</v>
      </c>
    </row>
    <row r="48" spans="1:6" ht="15.75">
      <c r="A48" s="158" t="s">
        <v>136</v>
      </c>
      <c r="B48" s="129">
        <v>173</v>
      </c>
      <c r="C48" s="129">
        <v>10</v>
      </c>
      <c r="D48" s="129">
        <f t="shared" si="0"/>
        <v>163</v>
      </c>
      <c r="E48" s="129">
        <v>98</v>
      </c>
      <c r="F48" s="129">
        <v>6</v>
      </c>
    </row>
    <row r="49" spans="1:6" ht="15.75">
      <c r="A49" s="158" t="s">
        <v>166</v>
      </c>
      <c r="B49" s="129">
        <v>76</v>
      </c>
      <c r="C49" s="129">
        <v>3</v>
      </c>
      <c r="D49" s="129">
        <f t="shared" si="0"/>
        <v>73</v>
      </c>
      <c r="E49" s="129">
        <v>69</v>
      </c>
      <c r="F49" s="129">
        <v>0</v>
      </c>
    </row>
    <row r="50" spans="1:6" ht="15.75">
      <c r="A50" s="158" t="s">
        <v>161</v>
      </c>
      <c r="B50" s="129">
        <v>75</v>
      </c>
      <c r="C50" s="129">
        <v>8</v>
      </c>
      <c r="D50" s="129">
        <f t="shared" si="0"/>
        <v>67</v>
      </c>
      <c r="E50" s="129">
        <v>30</v>
      </c>
      <c r="F50" s="129">
        <v>5</v>
      </c>
    </row>
    <row r="51" spans="1:6" ht="15.75">
      <c r="A51" s="158" t="s">
        <v>165</v>
      </c>
      <c r="B51" s="129">
        <v>61</v>
      </c>
      <c r="C51" s="129">
        <v>23</v>
      </c>
      <c r="D51" s="129">
        <f t="shared" si="0"/>
        <v>38</v>
      </c>
      <c r="E51" s="129">
        <v>46</v>
      </c>
      <c r="F51" s="129">
        <v>19</v>
      </c>
    </row>
    <row r="52" spans="1:6" ht="15.75">
      <c r="A52" s="158" t="s">
        <v>162</v>
      </c>
      <c r="B52" s="129">
        <v>51</v>
      </c>
      <c r="C52" s="129">
        <v>1</v>
      </c>
      <c r="D52" s="129">
        <f t="shared" si="0"/>
        <v>50</v>
      </c>
      <c r="E52" s="129">
        <v>33</v>
      </c>
      <c r="F52" s="129">
        <v>1</v>
      </c>
    </row>
    <row r="53" spans="1:6" ht="15.75">
      <c r="A53" s="158" t="s">
        <v>163</v>
      </c>
      <c r="B53" s="129">
        <v>38</v>
      </c>
      <c r="C53" s="129">
        <v>70</v>
      </c>
      <c r="D53" s="129">
        <f t="shared" si="0"/>
        <v>-32</v>
      </c>
      <c r="E53" s="129">
        <v>9</v>
      </c>
      <c r="F53" s="129">
        <v>49</v>
      </c>
    </row>
    <row r="54" spans="1:6" ht="16.5" customHeight="1">
      <c r="A54" s="158" t="s">
        <v>258</v>
      </c>
      <c r="B54" s="129">
        <v>37</v>
      </c>
      <c r="C54" s="129">
        <v>7</v>
      </c>
      <c r="D54" s="129">
        <f t="shared" si="0"/>
        <v>30</v>
      </c>
      <c r="E54" s="129">
        <v>36</v>
      </c>
      <c r="F54" s="129">
        <v>5</v>
      </c>
    </row>
    <row r="55" spans="1:6" ht="15.75">
      <c r="A55" s="158" t="s">
        <v>259</v>
      </c>
      <c r="B55" s="129">
        <v>31</v>
      </c>
      <c r="C55" s="129">
        <v>21</v>
      </c>
      <c r="D55" s="129">
        <f t="shared" si="0"/>
        <v>10</v>
      </c>
      <c r="E55" s="129">
        <v>8</v>
      </c>
      <c r="F55" s="129">
        <v>17</v>
      </c>
    </row>
    <row r="56" spans="1:6" ht="15.75">
      <c r="A56" s="158" t="s">
        <v>260</v>
      </c>
      <c r="B56" s="129">
        <v>29</v>
      </c>
      <c r="C56" s="129">
        <v>50</v>
      </c>
      <c r="D56" s="129">
        <f t="shared" si="0"/>
        <v>-21</v>
      </c>
      <c r="E56" s="129">
        <v>12</v>
      </c>
      <c r="F56" s="129">
        <v>31</v>
      </c>
    </row>
    <row r="57" spans="1:6" ht="15.75">
      <c r="A57" s="158" t="s">
        <v>164</v>
      </c>
      <c r="B57" s="129">
        <v>29</v>
      </c>
      <c r="C57" s="129">
        <v>14</v>
      </c>
      <c r="D57" s="129">
        <f t="shared" si="0"/>
        <v>15</v>
      </c>
      <c r="E57" s="129">
        <v>3</v>
      </c>
      <c r="F57" s="129">
        <v>10</v>
      </c>
    </row>
    <row r="58" spans="1:6" ht="15.75">
      <c r="A58" s="158" t="s">
        <v>212</v>
      </c>
      <c r="B58" s="129">
        <v>28</v>
      </c>
      <c r="C58" s="129">
        <v>0</v>
      </c>
      <c r="D58" s="129">
        <f t="shared" si="0"/>
        <v>28</v>
      </c>
      <c r="E58" s="129">
        <v>17</v>
      </c>
      <c r="F58" s="129">
        <v>0</v>
      </c>
    </row>
    <row r="59" spans="1:6" ht="15.75">
      <c r="A59" s="158" t="s">
        <v>167</v>
      </c>
      <c r="B59" s="129">
        <v>28</v>
      </c>
      <c r="C59" s="129">
        <v>0</v>
      </c>
      <c r="D59" s="129">
        <f t="shared" si="0"/>
        <v>28</v>
      </c>
      <c r="E59" s="129">
        <v>16</v>
      </c>
      <c r="F59" s="129">
        <v>0</v>
      </c>
    </row>
    <row r="60" spans="1:6" ht="15.75">
      <c r="A60" s="158" t="s">
        <v>168</v>
      </c>
      <c r="B60" s="129">
        <v>27</v>
      </c>
      <c r="C60" s="129">
        <v>5</v>
      </c>
      <c r="D60" s="129">
        <f t="shared" si="0"/>
        <v>22</v>
      </c>
      <c r="E60" s="129">
        <v>22</v>
      </c>
      <c r="F60" s="129">
        <v>4</v>
      </c>
    </row>
    <row r="61" spans="1:6" ht="15.75">
      <c r="A61" s="158" t="s">
        <v>213</v>
      </c>
      <c r="B61" s="129">
        <v>26</v>
      </c>
      <c r="C61" s="129">
        <v>1</v>
      </c>
      <c r="D61" s="129">
        <f t="shared" si="0"/>
        <v>25</v>
      </c>
      <c r="E61" s="129">
        <v>7</v>
      </c>
      <c r="F61" s="129">
        <v>1</v>
      </c>
    </row>
    <row r="62" spans="1:6" ht="18.75">
      <c r="A62" s="201" t="s">
        <v>1</v>
      </c>
      <c r="B62" s="201"/>
      <c r="C62" s="201"/>
      <c r="D62" s="201"/>
      <c r="E62" s="201"/>
      <c r="F62" s="201"/>
    </row>
    <row r="63" spans="1:6" ht="15.75">
      <c r="A63" s="158" t="s">
        <v>131</v>
      </c>
      <c r="B63" s="129">
        <v>435</v>
      </c>
      <c r="C63" s="129">
        <v>15</v>
      </c>
      <c r="D63" s="129">
        <f aca="true" t="shared" si="1" ref="D63:D79">B63-C63</f>
        <v>420</v>
      </c>
      <c r="E63" s="129">
        <v>317</v>
      </c>
      <c r="F63" s="129">
        <v>5</v>
      </c>
    </row>
    <row r="64" spans="1:6" ht="15.75">
      <c r="A64" s="158" t="s">
        <v>133</v>
      </c>
      <c r="B64" s="129">
        <v>227</v>
      </c>
      <c r="C64" s="129">
        <v>57</v>
      </c>
      <c r="D64" s="129">
        <f t="shared" si="1"/>
        <v>170</v>
      </c>
      <c r="E64" s="129">
        <v>127</v>
      </c>
      <c r="F64" s="129">
        <v>28</v>
      </c>
    </row>
    <row r="65" spans="1:6" ht="15.75">
      <c r="A65" s="158" t="s">
        <v>143</v>
      </c>
      <c r="B65" s="129">
        <v>130</v>
      </c>
      <c r="C65" s="129">
        <v>15</v>
      </c>
      <c r="D65" s="129">
        <f t="shared" si="1"/>
        <v>115</v>
      </c>
      <c r="E65" s="129">
        <v>108</v>
      </c>
      <c r="F65" s="129">
        <v>7</v>
      </c>
    </row>
    <row r="66" spans="1:6" ht="15.75">
      <c r="A66" s="158" t="s">
        <v>139</v>
      </c>
      <c r="B66" s="129">
        <v>102</v>
      </c>
      <c r="C66" s="129">
        <v>105</v>
      </c>
      <c r="D66" s="129">
        <f t="shared" si="1"/>
        <v>-3</v>
      </c>
      <c r="E66" s="129">
        <v>20</v>
      </c>
      <c r="F66" s="129">
        <v>75</v>
      </c>
    </row>
    <row r="67" spans="1:6" ht="15.75">
      <c r="A67" s="158" t="s">
        <v>169</v>
      </c>
      <c r="B67" s="129">
        <v>99</v>
      </c>
      <c r="C67" s="129">
        <v>2</v>
      </c>
      <c r="D67" s="129">
        <f t="shared" si="1"/>
        <v>97</v>
      </c>
      <c r="E67" s="129">
        <v>62</v>
      </c>
      <c r="F67" s="129">
        <v>1</v>
      </c>
    </row>
    <row r="68" spans="1:6" ht="15.75">
      <c r="A68" s="158" t="s">
        <v>196</v>
      </c>
      <c r="B68" s="129">
        <v>53</v>
      </c>
      <c r="C68" s="129">
        <v>4</v>
      </c>
      <c r="D68" s="129">
        <f t="shared" si="1"/>
        <v>49</v>
      </c>
      <c r="E68" s="129">
        <v>40</v>
      </c>
      <c r="F68" s="129">
        <v>4</v>
      </c>
    </row>
    <row r="69" spans="1:6" ht="15.75">
      <c r="A69" s="158" t="s">
        <v>194</v>
      </c>
      <c r="B69" s="129">
        <v>46</v>
      </c>
      <c r="C69" s="129">
        <v>3</v>
      </c>
      <c r="D69" s="129">
        <f t="shared" si="1"/>
        <v>43</v>
      </c>
      <c r="E69" s="129">
        <v>30</v>
      </c>
      <c r="F69" s="129">
        <v>3</v>
      </c>
    </row>
    <row r="70" spans="1:6" ht="15.75">
      <c r="A70" s="158" t="s">
        <v>170</v>
      </c>
      <c r="B70" s="129">
        <v>42</v>
      </c>
      <c r="C70" s="129">
        <v>33</v>
      </c>
      <c r="D70" s="129">
        <f t="shared" si="1"/>
        <v>9</v>
      </c>
      <c r="E70" s="129">
        <v>18</v>
      </c>
      <c r="F70" s="129">
        <v>23</v>
      </c>
    </row>
    <row r="71" spans="1:6" ht="15.75">
      <c r="A71" s="158" t="s">
        <v>172</v>
      </c>
      <c r="B71" s="129">
        <v>33</v>
      </c>
      <c r="C71" s="129">
        <v>44</v>
      </c>
      <c r="D71" s="129">
        <f t="shared" si="1"/>
        <v>-11</v>
      </c>
      <c r="E71" s="129">
        <v>9</v>
      </c>
      <c r="F71" s="129">
        <v>31</v>
      </c>
    </row>
    <row r="72" spans="1:6" ht="15.75">
      <c r="A72" s="158" t="s">
        <v>173</v>
      </c>
      <c r="B72" s="129">
        <v>30</v>
      </c>
      <c r="C72" s="129">
        <v>25</v>
      </c>
      <c r="D72" s="129">
        <f t="shared" si="1"/>
        <v>5</v>
      </c>
      <c r="E72" s="129">
        <v>9</v>
      </c>
      <c r="F72" s="129">
        <v>20</v>
      </c>
    </row>
    <row r="73" spans="1:6" ht="15.75">
      <c r="A73" s="158" t="s">
        <v>262</v>
      </c>
      <c r="B73" s="129">
        <v>26</v>
      </c>
      <c r="C73" s="129">
        <v>21</v>
      </c>
      <c r="D73" s="129">
        <f t="shared" si="1"/>
        <v>5</v>
      </c>
      <c r="E73" s="129">
        <v>15</v>
      </c>
      <c r="F73" s="129">
        <v>15</v>
      </c>
    </row>
    <row r="74" spans="1:6" ht="15.75">
      <c r="A74" s="158" t="s">
        <v>171</v>
      </c>
      <c r="B74" s="129">
        <v>23</v>
      </c>
      <c r="C74" s="129">
        <v>20</v>
      </c>
      <c r="D74" s="129">
        <f t="shared" si="1"/>
        <v>3</v>
      </c>
      <c r="E74" s="129">
        <v>3</v>
      </c>
      <c r="F74" s="129">
        <v>12</v>
      </c>
    </row>
    <row r="75" spans="1:6" ht="15.75">
      <c r="A75" s="158" t="s">
        <v>195</v>
      </c>
      <c r="B75" s="129">
        <v>23</v>
      </c>
      <c r="C75" s="129">
        <v>6</v>
      </c>
      <c r="D75" s="129">
        <f t="shared" si="1"/>
        <v>17</v>
      </c>
      <c r="E75" s="129">
        <v>7</v>
      </c>
      <c r="F75" s="129">
        <v>5</v>
      </c>
    </row>
    <row r="76" spans="1:6" ht="15.75">
      <c r="A76" s="158" t="s">
        <v>214</v>
      </c>
      <c r="B76" s="129">
        <v>21</v>
      </c>
      <c r="C76" s="129">
        <v>3</v>
      </c>
      <c r="D76" s="129">
        <f t="shared" si="1"/>
        <v>18</v>
      </c>
      <c r="E76" s="129">
        <v>11</v>
      </c>
      <c r="F76" s="129">
        <v>2</v>
      </c>
    </row>
    <row r="77" spans="1:6" ht="15.75">
      <c r="A77" s="158" t="s">
        <v>216</v>
      </c>
      <c r="B77" s="129">
        <v>18</v>
      </c>
      <c r="C77" s="129">
        <v>13</v>
      </c>
      <c r="D77" s="129">
        <f t="shared" si="1"/>
        <v>5</v>
      </c>
      <c r="E77" s="129">
        <v>12</v>
      </c>
      <c r="F77" s="129">
        <v>9</v>
      </c>
    </row>
    <row r="78" spans="1:6" ht="15.75">
      <c r="A78" s="158" t="s">
        <v>261</v>
      </c>
      <c r="B78" s="129">
        <v>18</v>
      </c>
      <c r="C78" s="129">
        <v>12</v>
      </c>
      <c r="D78" s="129">
        <f t="shared" si="1"/>
        <v>6</v>
      </c>
      <c r="E78" s="129">
        <v>10</v>
      </c>
      <c r="F78" s="129">
        <v>8</v>
      </c>
    </row>
    <row r="79" spans="1:6" ht="15.75">
      <c r="A79" s="158" t="s">
        <v>215</v>
      </c>
      <c r="B79" s="129">
        <v>15</v>
      </c>
      <c r="C79" s="129">
        <v>1</v>
      </c>
      <c r="D79" s="129">
        <f t="shared" si="1"/>
        <v>14</v>
      </c>
      <c r="E79" s="129">
        <v>6</v>
      </c>
      <c r="F79" s="129">
        <v>0</v>
      </c>
    </row>
    <row r="80" spans="1:6" ht="18.75">
      <c r="A80" s="201" t="s">
        <v>5</v>
      </c>
      <c r="B80" s="201"/>
      <c r="C80" s="201"/>
      <c r="D80" s="201"/>
      <c r="E80" s="201"/>
      <c r="F80" s="201"/>
    </row>
    <row r="81" spans="1:6" ht="15.75">
      <c r="A81" s="159" t="s">
        <v>149</v>
      </c>
      <c r="B81" s="144">
        <v>574</v>
      </c>
      <c r="C81" s="144">
        <v>76</v>
      </c>
      <c r="D81" s="145">
        <f aca="true" t="shared" si="2" ref="D81:D97">B81-C81</f>
        <v>498</v>
      </c>
      <c r="E81" s="144">
        <v>278</v>
      </c>
      <c r="F81" s="144">
        <v>38</v>
      </c>
    </row>
    <row r="82" spans="1:6" ht="15.75">
      <c r="A82" s="159" t="s">
        <v>128</v>
      </c>
      <c r="B82" s="144">
        <v>476</v>
      </c>
      <c r="C82" s="144">
        <v>77</v>
      </c>
      <c r="D82" s="145">
        <f t="shared" si="2"/>
        <v>399</v>
      </c>
      <c r="E82" s="144">
        <v>245</v>
      </c>
      <c r="F82" s="144">
        <v>49</v>
      </c>
    </row>
    <row r="83" spans="1:6" ht="15.75">
      <c r="A83" s="159" t="s">
        <v>222</v>
      </c>
      <c r="B83" s="144">
        <v>370</v>
      </c>
      <c r="C83" s="144">
        <v>2</v>
      </c>
      <c r="D83" s="145">
        <f t="shared" si="2"/>
        <v>368</v>
      </c>
      <c r="E83" s="144">
        <v>360</v>
      </c>
      <c r="F83" s="144">
        <v>1</v>
      </c>
    </row>
    <row r="84" spans="1:6" ht="15.75">
      <c r="A84" s="159" t="s">
        <v>130</v>
      </c>
      <c r="B84" s="144">
        <v>300</v>
      </c>
      <c r="C84" s="144">
        <v>32</v>
      </c>
      <c r="D84" s="145">
        <f t="shared" si="2"/>
        <v>268</v>
      </c>
      <c r="E84" s="144">
        <v>188</v>
      </c>
      <c r="F84" s="144">
        <v>14</v>
      </c>
    </row>
    <row r="85" spans="1:6" ht="15.75">
      <c r="A85" s="159" t="s">
        <v>132</v>
      </c>
      <c r="B85" s="144">
        <v>277</v>
      </c>
      <c r="C85" s="144">
        <v>34</v>
      </c>
      <c r="D85" s="145">
        <f t="shared" si="2"/>
        <v>243</v>
      </c>
      <c r="E85" s="144">
        <v>169</v>
      </c>
      <c r="F85" s="144">
        <v>20</v>
      </c>
    </row>
    <row r="86" spans="1:6" ht="15.75">
      <c r="A86" s="159" t="s">
        <v>138</v>
      </c>
      <c r="B86" s="144">
        <v>207</v>
      </c>
      <c r="C86" s="144">
        <v>9</v>
      </c>
      <c r="D86" s="145">
        <f t="shared" si="2"/>
        <v>198</v>
      </c>
      <c r="E86" s="144">
        <v>131</v>
      </c>
      <c r="F86" s="144">
        <v>6</v>
      </c>
    </row>
    <row r="87" spans="1:6" ht="15.75">
      <c r="A87" s="159" t="s">
        <v>151</v>
      </c>
      <c r="B87" s="144">
        <v>158</v>
      </c>
      <c r="C87" s="144">
        <v>11</v>
      </c>
      <c r="D87" s="145">
        <f t="shared" si="2"/>
        <v>147</v>
      </c>
      <c r="E87" s="144">
        <v>86</v>
      </c>
      <c r="F87" s="144">
        <v>6</v>
      </c>
    </row>
    <row r="88" spans="1:6" ht="15.75" customHeight="1">
      <c r="A88" s="159" t="s">
        <v>175</v>
      </c>
      <c r="B88" s="144">
        <v>117</v>
      </c>
      <c r="C88" s="144">
        <v>5</v>
      </c>
      <c r="D88" s="145">
        <f t="shared" si="2"/>
        <v>112</v>
      </c>
      <c r="E88" s="144">
        <v>100</v>
      </c>
      <c r="F88" s="144">
        <v>2</v>
      </c>
    </row>
    <row r="89" spans="1:6" ht="18.75" customHeight="1">
      <c r="A89" s="159" t="s">
        <v>156</v>
      </c>
      <c r="B89" s="144">
        <v>107</v>
      </c>
      <c r="C89" s="144">
        <v>0</v>
      </c>
      <c r="D89" s="145">
        <f t="shared" si="2"/>
        <v>107</v>
      </c>
      <c r="E89" s="144">
        <v>56</v>
      </c>
      <c r="F89" s="144">
        <v>0</v>
      </c>
    </row>
    <row r="90" spans="1:6" ht="15.75">
      <c r="A90" s="159" t="s">
        <v>146</v>
      </c>
      <c r="B90" s="144">
        <v>105</v>
      </c>
      <c r="C90" s="144">
        <v>71</v>
      </c>
      <c r="D90" s="145">
        <f t="shared" si="2"/>
        <v>34</v>
      </c>
      <c r="E90" s="144">
        <v>18</v>
      </c>
      <c r="F90" s="144">
        <v>47</v>
      </c>
    </row>
    <row r="91" spans="1:6" ht="15.75">
      <c r="A91" s="159" t="s">
        <v>221</v>
      </c>
      <c r="B91" s="144">
        <v>54</v>
      </c>
      <c r="C91" s="144">
        <v>5</v>
      </c>
      <c r="D91" s="145">
        <f t="shared" si="2"/>
        <v>49</v>
      </c>
      <c r="E91" s="144">
        <v>54</v>
      </c>
      <c r="F91" s="144">
        <v>3</v>
      </c>
    </row>
    <row r="92" spans="1:6" ht="15.75">
      <c r="A92" s="159" t="s">
        <v>174</v>
      </c>
      <c r="B92" s="144">
        <v>33</v>
      </c>
      <c r="C92" s="144">
        <v>7</v>
      </c>
      <c r="D92" s="145">
        <f t="shared" si="2"/>
        <v>26</v>
      </c>
      <c r="E92" s="144">
        <v>12</v>
      </c>
      <c r="F92" s="144">
        <v>6</v>
      </c>
    </row>
    <row r="93" spans="1:6" ht="15.75">
      <c r="A93" s="159" t="s">
        <v>178</v>
      </c>
      <c r="B93" s="144">
        <v>30</v>
      </c>
      <c r="C93" s="144">
        <v>3</v>
      </c>
      <c r="D93" s="145">
        <f t="shared" si="2"/>
        <v>27</v>
      </c>
      <c r="E93" s="144">
        <v>23</v>
      </c>
      <c r="F93" s="144">
        <v>1</v>
      </c>
    </row>
    <row r="94" spans="1:6" ht="15.75">
      <c r="A94" s="159" t="s">
        <v>263</v>
      </c>
      <c r="B94" s="144">
        <v>23</v>
      </c>
      <c r="C94" s="144">
        <v>13</v>
      </c>
      <c r="D94" s="145">
        <f t="shared" si="2"/>
        <v>10</v>
      </c>
      <c r="E94" s="144">
        <v>2</v>
      </c>
      <c r="F94" s="144">
        <v>6</v>
      </c>
    </row>
    <row r="95" spans="1:6" ht="15.75">
      <c r="A95" s="159" t="s">
        <v>177</v>
      </c>
      <c r="B95" s="144">
        <v>22</v>
      </c>
      <c r="C95" s="144">
        <v>8</v>
      </c>
      <c r="D95" s="145">
        <f t="shared" si="2"/>
        <v>14</v>
      </c>
      <c r="E95" s="144">
        <v>9</v>
      </c>
      <c r="F95" s="144">
        <v>5</v>
      </c>
    </row>
    <row r="96" spans="1:6" ht="15.75">
      <c r="A96" s="159" t="s">
        <v>176</v>
      </c>
      <c r="B96" s="144">
        <v>21</v>
      </c>
      <c r="C96" s="144">
        <v>3</v>
      </c>
      <c r="D96" s="145">
        <f t="shared" si="2"/>
        <v>18</v>
      </c>
      <c r="E96" s="144">
        <v>12</v>
      </c>
      <c r="F96" s="144">
        <v>1</v>
      </c>
    </row>
    <row r="97" spans="1:6" ht="15.75">
      <c r="A97" s="159" t="s">
        <v>217</v>
      </c>
      <c r="B97" s="144">
        <v>20</v>
      </c>
      <c r="C97" s="144">
        <v>1</v>
      </c>
      <c r="D97" s="145">
        <f t="shared" si="2"/>
        <v>19</v>
      </c>
      <c r="E97" s="144">
        <v>9</v>
      </c>
      <c r="F97" s="144">
        <v>1</v>
      </c>
    </row>
    <row r="98" spans="1:6" ht="18.75">
      <c r="A98" s="201" t="s">
        <v>6</v>
      </c>
      <c r="B98" s="201"/>
      <c r="C98" s="201"/>
      <c r="D98" s="201"/>
      <c r="E98" s="201"/>
      <c r="F98" s="201"/>
    </row>
    <row r="99" spans="1:6" ht="15.75">
      <c r="A99" s="158" t="s">
        <v>134</v>
      </c>
      <c r="B99" s="129">
        <v>271</v>
      </c>
      <c r="C99" s="129">
        <v>11</v>
      </c>
      <c r="D99" s="129">
        <f aca="true" t="shared" si="3" ref="D99:D115">B99-C99</f>
        <v>260</v>
      </c>
      <c r="E99" s="129">
        <v>173</v>
      </c>
      <c r="F99" s="129">
        <v>5</v>
      </c>
    </row>
    <row r="100" spans="1:6" ht="15.75">
      <c r="A100" s="158" t="s">
        <v>137</v>
      </c>
      <c r="B100" s="129">
        <v>238</v>
      </c>
      <c r="C100" s="129">
        <v>10</v>
      </c>
      <c r="D100" s="129">
        <f t="shared" si="3"/>
        <v>228</v>
      </c>
      <c r="E100" s="129">
        <v>173</v>
      </c>
      <c r="F100" s="129">
        <v>5</v>
      </c>
    </row>
    <row r="101" spans="1:6" ht="15.75">
      <c r="A101" s="158" t="s">
        <v>179</v>
      </c>
      <c r="B101" s="129">
        <v>217</v>
      </c>
      <c r="C101" s="129">
        <v>0</v>
      </c>
      <c r="D101" s="129">
        <f t="shared" si="3"/>
        <v>217</v>
      </c>
      <c r="E101" s="129">
        <v>130</v>
      </c>
      <c r="F101" s="129">
        <v>0</v>
      </c>
    </row>
    <row r="102" spans="1:6" ht="15.75">
      <c r="A102" s="158" t="s">
        <v>153</v>
      </c>
      <c r="B102" s="129">
        <v>174</v>
      </c>
      <c r="C102" s="129">
        <v>4</v>
      </c>
      <c r="D102" s="129">
        <f t="shared" si="3"/>
        <v>170</v>
      </c>
      <c r="E102" s="129">
        <v>111</v>
      </c>
      <c r="F102" s="129">
        <v>1</v>
      </c>
    </row>
    <row r="103" spans="1:6" ht="15.75">
      <c r="A103" s="158" t="s">
        <v>140</v>
      </c>
      <c r="B103" s="129">
        <v>155</v>
      </c>
      <c r="C103" s="129">
        <v>13</v>
      </c>
      <c r="D103" s="129">
        <f t="shared" si="3"/>
        <v>142</v>
      </c>
      <c r="E103" s="129">
        <v>106</v>
      </c>
      <c r="F103" s="129">
        <v>10</v>
      </c>
    </row>
    <row r="104" spans="1:6" ht="15.75">
      <c r="A104" s="158" t="s">
        <v>154</v>
      </c>
      <c r="B104" s="129">
        <v>130</v>
      </c>
      <c r="C104" s="129">
        <v>7</v>
      </c>
      <c r="D104" s="129">
        <f t="shared" si="3"/>
        <v>123</v>
      </c>
      <c r="E104" s="129">
        <v>91</v>
      </c>
      <c r="F104" s="129">
        <v>4</v>
      </c>
    </row>
    <row r="105" spans="1:6" ht="15.75">
      <c r="A105" s="158" t="s">
        <v>155</v>
      </c>
      <c r="B105" s="129">
        <v>116</v>
      </c>
      <c r="C105" s="129">
        <v>4</v>
      </c>
      <c r="D105" s="129">
        <f t="shared" si="3"/>
        <v>112</v>
      </c>
      <c r="E105" s="129">
        <v>76</v>
      </c>
      <c r="F105" s="129">
        <v>3</v>
      </c>
    </row>
    <row r="106" spans="1:6" ht="15.75">
      <c r="A106" s="158" t="s">
        <v>148</v>
      </c>
      <c r="B106" s="129">
        <v>84</v>
      </c>
      <c r="C106" s="129">
        <v>0</v>
      </c>
      <c r="D106" s="129">
        <f t="shared" si="3"/>
        <v>84</v>
      </c>
      <c r="E106" s="129">
        <v>49</v>
      </c>
      <c r="F106" s="129">
        <v>0</v>
      </c>
    </row>
    <row r="107" spans="1:6" ht="21" customHeight="1">
      <c r="A107" s="158" t="s">
        <v>264</v>
      </c>
      <c r="B107" s="129">
        <v>82</v>
      </c>
      <c r="C107" s="129">
        <v>4</v>
      </c>
      <c r="D107" s="129">
        <f t="shared" si="3"/>
        <v>78</v>
      </c>
      <c r="E107" s="129">
        <v>62</v>
      </c>
      <c r="F107" s="129">
        <v>2</v>
      </c>
    </row>
    <row r="108" spans="1:6" ht="15.75">
      <c r="A108" s="158" t="s">
        <v>182</v>
      </c>
      <c r="B108" s="129">
        <v>80</v>
      </c>
      <c r="C108" s="129">
        <v>0</v>
      </c>
      <c r="D108" s="129">
        <f t="shared" si="3"/>
        <v>80</v>
      </c>
      <c r="E108" s="129">
        <v>64</v>
      </c>
      <c r="F108" s="129">
        <v>0</v>
      </c>
    </row>
    <row r="109" spans="1:6" ht="16.5" customHeight="1">
      <c r="A109" s="158" t="s">
        <v>265</v>
      </c>
      <c r="B109" s="129">
        <v>79</v>
      </c>
      <c r="C109" s="129">
        <v>15</v>
      </c>
      <c r="D109" s="129">
        <f t="shared" si="3"/>
        <v>64</v>
      </c>
      <c r="E109" s="129">
        <v>48</v>
      </c>
      <c r="F109" s="129">
        <v>7</v>
      </c>
    </row>
    <row r="110" spans="1:6" ht="15.75">
      <c r="A110" s="158" t="s">
        <v>180</v>
      </c>
      <c r="B110" s="129">
        <v>73</v>
      </c>
      <c r="C110" s="129">
        <v>3</v>
      </c>
      <c r="D110" s="129">
        <f t="shared" si="3"/>
        <v>70</v>
      </c>
      <c r="E110" s="129">
        <v>38</v>
      </c>
      <c r="F110" s="129">
        <v>2</v>
      </c>
    </row>
    <row r="111" spans="1:6" ht="15.75">
      <c r="A111" s="158" t="s">
        <v>197</v>
      </c>
      <c r="B111" s="129">
        <v>72</v>
      </c>
      <c r="C111" s="129">
        <v>2</v>
      </c>
      <c r="D111" s="129">
        <f t="shared" si="3"/>
        <v>70</v>
      </c>
      <c r="E111" s="129">
        <v>48</v>
      </c>
      <c r="F111" s="129">
        <v>2</v>
      </c>
    </row>
    <row r="112" spans="1:6" ht="15.75">
      <c r="A112" s="158" t="s">
        <v>198</v>
      </c>
      <c r="B112" s="129">
        <v>62</v>
      </c>
      <c r="C112" s="129">
        <v>4</v>
      </c>
      <c r="D112" s="129">
        <f t="shared" si="3"/>
        <v>58</v>
      </c>
      <c r="E112" s="129">
        <v>33</v>
      </c>
      <c r="F112" s="129">
        <v>2</v>
      </c>
    </row>
    <row r="113" spans="1:6" ht="15.75">
      <c r="A113" s="158" t="s">
        <v>181</v>
      </c>
      <c r="B113" s="129">
        <v>60</v>
      </c>
      <c r="C113" s="129">
        <v>3</v>
      </c>
      <c r="D113" s="129">
        <f t="shared" si="3"/>
        <v>57</v>
      </c>
      <c r="E113" s="129">
        <v>38</v>
      </c>
      <c r="F113" s="129">
        <v>2</v>
      </c>
    </row>
    <row r="114" spans="1:6" ht="15.75">
      <c r="A114" s="158" t="s">
        <v>147</v>
      </c>
      <c r="B114" s="129">
        <v>59</v>
      </c>
      <c r="C114" s="129">
        <v>13</v>
      </c>
      <c r="D114" s="129">
        <f t="shared" si="3"/>
        <v>46</v>
      </c>
      <c r="E114" s="129">
        <v>37</v>
      </c>
      <c r="F114" s="129">
        <v>9</v>
      </c>
    </row>
    <row r="115" spans="1:6" ht="15.75">
      <c r="A115" s="158" t="s">
        <v>183</v>
      </c>
      <c r="B115" s="129">
        <v>54</v>
      </c>
      <c r="C115" s="129">
        <v>1</v>
      </c>
      <c r="D115" s="129">
        <f t="shared" si="3"/>
        <v>53</v>
      </c>
      <c r="E115" s="129">
        <v>26</v>
      </c>
      <c r="F115" s="129">
        <v>1</v>
      </c>
    </row>
    <row r="116" spans="1:6" ht="18.75">
      <c r="A116" s="201" t="s">
        <v>51</v>
      </c>
      <c r="B116" s="201"/>
      <c r="C116" s="201"/>
      <c r="D116" s="201"/>
      <c r="E116" s="201"/>
      <c r="F116" s="201"/>
    </row>
    <row r="117" spans="1:6" ht="15.75">
      <c r="A117" s="158" t="s">
        <v>127</v>
      </c>
      <c r="B117" s="129">
        <v>1251</v>
      </c>
      <c r="C117" s="129">
        <v>188</v>
      </c>
      <c r="D117" s="129">
        <f aca="true" t="shared" si="4" ref="D117:D133">B117-C117</f>
        <v>1063</v>
      </c>
      <c r="E117" s="129">
        <v>805</v>
      </c>
      <c r="F117" s="129">
        <v>126</v>
      </c>
    </row>
    <row r="118" spans="1:6" ht="15.75">
      <c r="A118" s="158" t="s">
        <v>186</v>
      </c>
      <c r="B118" s="129">
        <v>132</v>
      </c>
      <c r="C118" s="129">
        <v>1</v>
      </c>
      <c r="D118" s="129">
        <f t="shared" si="4"/>
        <v>131</v>
      </c>
      <c r="E118" s="129">
        <v>83</v>
      </c>
      <c r="F118" s="129">
        <v>0</v>
      </c>
    </row>
    <row r="119" spans="1:6" ht="15.75">
      <c r="A119" s="158" t="s">
        <v>142</v>
      </c>
      <c r="B119" s="129">
        <v>127</v>
      </c>
      <c r="C119" s="129">
        <v>1</v>
      </c>
      <c r="D119" s="129">
        <f t="shared" si="4"/>
        <v>126</v>
      </c>
      <c r="E119" s="129">
        <v>89</v>
      </c>
      <c r="F119" s="129">
        <v>0</v>
      </c>
    </row>
    <row r="120" spans="1:6" ht="15.75">
      <c r="A120" s="158" t="s">
        <v>144</v>
      </c>
      <c r="B120" s="129">
        <v>123</v>
      </c>
      <c r="C120" s="129">
        <v>1</v>
      </c>
      <c r="D120" s="129">
        <f t="shared" si="4"/>
        <v>122</v>
      </c>
      <c r="E120" s="129">
        <v>111</v>
      </c>
      <c r="F120" s="129">
        <v>1</v>
      </c>
    </row>
    <row r="121" spans="1:6" ht="15.75">
      <c r="A121" s="158" t="s">
        <v>184</v>
      </c>
      <c r="B121" s="129">
        <v>116</v>
      </c>
      <c r="C121" s="129">
        <v>1</v>
      </c>
      <c r="D121" s="129">
        <f t="shared" si="4"/>
        <v>115</v>
      </c>
      <c r="E121" s="129">
        <v>94</v>
      </c>
      <c r="F121" s="129">
        <v>1</v>
      </c>
    </row>
    <row r="122" spans="1:6" ht="15.75">
      <c r="A122" s="158" t="s">
        <v>185</v>
      </c>
      <c r="B122" s="129">
        <v>81</v>
      </c>
      <c r="C122" s="129">
        <v>2</v>
      </c>
      <c r="D122" s="129">
        <f t="shared" si="4"/>
        <v>79</v>
      </c>
      <c r="E122" s="129">
        <v>53</v>
      </c>
      <c r="F122" s="129">
        <v>0</v>
      </c>
    </row>
    <row r="123" spans="1:6" ht="15.75">
      <c r="A123" s="158" t="s">
        <v>199</v>
      </c>
      <c r="B123" s="129">
        <v>76</v>
      </c>
      <c r="C123" s="129">
        <v>0</v>
      </c>
      <c r="D123" s="129">
        <f t="shared" si="4"/>
        <v>76</v>
      </c>
      <c r="E123" s="129">
        <v>56</v>
      </c>
      <c r="F123" s="129">
        <v>0</v>
      </c>
    </row>
    <row r="124" spans="1:6" ht="15.75">
      <c r="A124" s="158" t="s">
        <v>189</v>
      </c>
      <c r="B124" s="129">
        <v>41</v>
      </c>
      <c r="C124" s="129">
        <v>16</v>
      </c>
      <c r="D124" s="129">
        <f t="shared" si="4"/>
        <v>25</v>
      </c>
      <c r="E124" s="129">
        <v>17</v>
      </c>
      <c r="F124" s="129">
        <v>14</v>
      </c>
    </row>
    <row r="125" spans="1:6" ht="15.75">
      <c r="A125" s="158" t="s">
        <v>187</v>
      </c>
      <c r="B125" s="129">
        <v>35</v>
      </c>
      <c r="C125" s="129">
        <v>9</v>
      </c>
      <c r="D125" s="129">
        <f t="shared" si="4"/>
        <v>26</v>
      </c>
      <c r="E125" s="129">
        <v>20</v>
      </c>
      <c r="F125" s="129">
        <v>5</v>
      </c>
    </row>
    <row r="126" spans="1:6" ht="15.75">
      <c r="A126" s="158" t="s">
        <v>188</v>
      </c>
      <c r="B126" s="129">
        <v>27</v>
      </c>
      <c r="C126" s="129">
        <v>7</v>
      </c>
      <c r="D126" s="129">
        <f t="shared" si="4"/>
        <v>20</v>
      </c>
      <c r="E126" s="129">
        <v>10</v>
      </c>
      <c r="F126" s="129">
        <v>6</v>
      </c>
    </row>
    <row r="127" spans="1:6" ht="18.75" customHeight="1">
      <c r="A127" s="158" t="s">
        <v>190</v>
      </c>
      <c r="B127" s="129">
        <v>27</v>
      </c>
      <c r="C127" s="129">
        <v>0</v>
      </c>
      <c r="D127" s="129">
        <f t="shared" si="4"/>
        <v>27</v>
      </c>
      <c r="E127" s="129">
        <v>18</v>
      </c>
      <c r="F127" s="129">
        <v>0</v>
      </c>
    </row>
    <row r="128" spans="1:6" ht="15.75">
      <c r="A128" s="158" t="s">
        <v>266</v>
      </c>
      <c r="B128" s="129">
        <v>25</v>
      </c>
      <c r="C128" s="129">
        <v>1</v>
      </c>
      <c r="D128" s="129">
        <f t="shared" si="4"/>
        <v>24</v>
      </c>
      <c r="E128" s="129">
        <v>25</v>
      </c>
      <c r="F128" s="129">
        <v>1</v>
      </c>
    </row>
    <row r="129" spans="1:6" ht="15.75">
      <c r="A129" s="158" t="s">
        <v>191</v>
      </c>
      <c r="B129" s="129">
        <v>25</v>
      </c>
      <c r="C129" s="129">
        <v>2</v>
      </c>
      <c r="D129" s="129">
        <f t="shared" si="4"/>
        <v>23</v>
      </c>
      <c r="E129" s="129">
        <v>12</v>
      </c>
      <c r="F129" s="129">
        <v>2</v>
      </c>
    </row>
    <row r="130" spans="1:6" ht="15.75">
      <c r="A130" s="158" t="s">
        <v>267</v>
      </c>
      <c r="B130" s="129">
        <v>24</v>
      </c>
      <c r="C130" s="129">
        <v>1</v>
      </c>
      <c r="D130" s="129">
        <f t="shared" si="4"/>
        <v>23</v>
      </c>
      <c r="E130" s="129">
        <v>24</v>
      </c>
      <c r="F130" s="129">
        <v>1</v>
      </c>
    </row>
    <row r="131" spans="1:6" ht="15.75">
      <c r="A131" s="158" t="s">
        <v>192</v>
      </c>
      <c r="B131" s="129">
        <v>22</v>
      </c>
      <c r="C131" s="129">
        <v>2</v>
      </c>
      <c r="D131" s="129">
        <f t="shared" si="4"/>
        <v>20</v>
      </c>
      <c r="E131" s="129">
        <v>18</v>
      </c>
      <c r="F131" s="129">
        <v>1</v>
      </c>
    </row>
    <row r="132" spans="1:6" ht="15.75">
      <c r="A132" s="158" t="s">
        <v>218</v>
      </c>
      <c r="B132" s="129">
        <v>18</v>
      </c>
      <c r="C132" s="129">
        <v>0</v>
      </c>
      <c r="D132" s="129">
        <f t="shared" si="4"/>
        <v>18</v>
      </c>
      <c r="E132" s="129">
        <v>13</v>
      </c>
      <c r="F132" s="129">
        <v>0</v>
      </c>
    </row>
    <row r="133" spans="1:6" ht="15.75">
      <c r="A133" s="158" t="s">
        <v>268</v>
      </c>
      <c r="B133" s="129">
        <v>17</v>
      </c>
      <c r="C133" s="129">
        <v>1</v>
      </c>
      <c r="D133" s="129">
        <f t="shared" si="4"/>
        <v>16</v>
      </c>
      <c r="E133" s="129">
        <v>14</v>
      </c>
      <c r="F133" s="129">
        <v>1</v>
      </c>
    </row>
    <row r="134" spans="1:6" ht="18.75">
      <c r="A134" s="201" t="s">
        <v>4</v>
      </c>
      <c r="B134" s="201"/>
      <c r="C134" s="201"/>
      <c r="D134" s="201"/>
      <c r="E134" s="201"/>
      <c r="F134" s="201"/>
    </row>
    <row r="135" spans="1:6" ht="15.75">
      <c r="A135" s="158" t="s">
        <v>98</v>
      </c>
      <c r="B135" s="129">
        <v>1065</v>
      </c>
      <c r="C135" s="129">
        <v>36</v>
      </c>
      <c r="D135" s="129">
        <f aca="true" t="shared" si="5" ref="D135:D151">B135-C135</f>
        <v>1029</v>
      </c>
      <c r="E135" s="129">
        <v>490</v>
      </c>
      <c r="F135" s="129">
        <v>20</v>
      </c>
    </row>
    <row r="136" spans="1:6" ht="15.75">
      <c r="A136" s="158" t="s">
        <v>100</v>
      </c>
      <c r="B136" s="129">
        <v>874</v>
      </c>
      <c r="C136" s="129">
        <v>17</v>
      </c>
      <c r="D136" s="129">
        <f t="shared" si="5"/>
        <v>857</v>
      </c>
      <c r="E136" s="129">
        <v>578</v>
      </c>
      <c r="F136" s="129">
        <v>8</v>
      </c>
    </row>
    <row r="137" spans="1:6" ht="15.75">
      <c r="A137" s="158" t="s">
        <v>99</v>
      </c>
      <c r="B137" s="129">
        <v>768</v>
      </c>
      <c r="C137" s="129">
        <v>10</v>
      </c>
      <c r="D137" s="129">
        <f t="shared" si="5"/>
        <v>758</v>
      </c>
      <c r="E137" s="129">
        <v>584</v>
      </c>
      <c r="F137" s="129">
        <v>7</v>
      </c>
    </row>
    <row r="138" spans="1:6" ht="15.75">
      <c r="A138" s="158" t="s">
        <v>103</v>
      </c>
      <c r="B138" s="129">
        <v>571</v>
      </c>
      <c r="C138" s="129">
        <v>1</v>
      </c>
      <c r="D138" s="129">
        <f t="shared" si="5"/>
        <v>570</v>
      </c>
      <c r="E138" s="129">
        <v>286</v>
      </c>
      <c r="F138" s="129">
        <v>0</v>
      </c>
    </row>
    <row r="139" spans="1:6" ht="15.75">
      <c r="A139" s="158" t="s">
        <v>102</v>
      </c>
      <c r="B139" s="129">
        <v>226</v>
      </c>
      <c r="C139" s="129">
        <v>1</v>
      </c>
      <c r="D139" s="129">
        <f t="shared" si="5"/>
        <v>225</v>
      </c>
      <c r="E139" s="129">
        <v>79</v>
      </c>
      <c r="F139" s="129">
        <v>0</v>
      </c>
    </row>
    <row r="140" spans="1:6" ht="15.75">
      <c r="A140" s="158" t="s">
        <v>101</v>
      </c>
      <c r="B140" s="129">
        <v>189</v>
      </c>
      <c r="C140" s="129">
        <v>7</v>
      </c>
      <c r="D140" s="129">
        <f t="shared" si="5"/>
        <v>182</v>
      </c>
      <c r="E140" s="129">
        <v>95</v>
      </c>
      <c r="F140" s="129">
        <v>6</v>
      </c>
    </row>
    <row r="141" spans="1:6" ht="15.75">
      <c r="A141" s="158" t="s">
        <v>105</v>
      </c>
      <c r="B141" s="129">
        <v>109</v>
      </c>
      <c r="C141" s="129">
        <v>8</v>
      </c>
      <c r="D141" s="129">
        <f t="shared" si="5"/>
        <v>101</v>
      </c>
      <c r="E141" s="129">
        <v>65</v>
      </c>
      <c r="F141" s="129">
        <v>5</v>
      </c>
    </row>
    <row r="142" spans="1:6" ht="15.75">
      <c r="A142" s="158" t="s">
        <v>104</v>
      </c>
      <c r="B142" s="129">
        <v>102</v>
      </c>
      <c r="C142" s="129">
        <v>59</v>
      </c>
      <c r="D142" s="129">
        <f t="shared" si="5"/>
        <v>43</v>
      </c>
      <c r="E142" s="129">
        <v>30</v>
      </c>
      <c r="F142" s="129">
        <v>39</v>
      </c>
    </row>
    <row r="143" spans="1:6" ht="15.75">
      <c r="A143" s="158" t="s">
        <v>107</v>
      </c>
      <c r="B143" s="129">
        <v>94</v>
      </c>
      <c r="C143" s="129">
        <v>3</v>
      </c>
      <c r="D143" s="129">
        <f t="shared" si="5"/>
        <v>91</v>
      </c>
      <c r="E143" s="129">
        <v>55</v>
      </c>
      <c r="F143" s="129">
        <v>1</v>
      </c>
    </row>
    <row r="144" spans="1:6" ht="15.75">
      <c r="A144" s="158" t="s">
        <v>112</v>
      </c>
      <c r="B144" s="129">
        <v>86</v>
      </c>
      <c r="C144" s="129">
        <v>11</v>
      </c>
      <c r="D144" s="129">
        <f t="shared" si="5"/>
        <v>75</v>
      </c>
      <c r="E144" s="129">
        <v>52</v>
      </c>
      <c r="F144" s="129">
        <v>4</v>
      </c>
    </row>
    <row r="145" spans="1:6" ht="15.75">
      <c r="A145" s="158" t="s">
        <v>106</v>
      </c>
      <c r="B145" s="129">
        <v>81</v>
      </c>
      <c r="C145" s="129">
        <v>12</v>
      </c>
      <c r="D145" s="129">
        <f t="shared" si="5"/>
        <v>69</v>
      </c>
      <c r="E145" s="129">
        <v>32</v>
      </c>
      <c r="F145" s="129">
        <v>7</v>
      </c>
    </row>
    <row r="146" spans="1:6" ht="15.75">
      <c r="A146" s="158" t="s">
        <v>111</v>
      </c>
      <c r="B146" s="129">
        <v>77</v>
      </c>
      <c r="C146" s="129">
        <v>0</v>
      </c>
      <c r="D146" s="129">
        <f t="shared" si="5"/>
        <v>77</v>
      </c>
      <c r="E146" s="129">
        <v>32</v>
      </c>
      <c r="F146" s="129">
        <v>0</v>
      </c>
    </row>
    <row r="147" spans="1:6" ht="15.75">
      <c r="A147" s="158" t="s">
        <v>108</v>
      </c>
      <c r="B147" s="129">
        <v>49</v>
      </c>
      <c r="C147" s="129">
        <v>25</v>
      </c>
      <c r="D147" s="129">
        <f t="shared" si="5"/>
        <v>24</v>
      </c>
      <c r="E147" s="129">
        <v>18</v>
      </c>
      <c r="F147" s="129">
        <v>15</v>
      </c>
    </row>
    <row r="148" spans="1:6" ht="15.75">
      <c r="A148" s="158" t="s">
        <v>109</v>
      </c>
      <c r="B148" s="129">
        <v>46</v>
      </c>
      <c r="C148" s="129">
        <v>11</v>
      </c>
      <c r="D148" s="129">
        <f t="shared" si="5"/>
        <v>35</v>
      </c>
      <c r="E148" s="129">
        <v>25</v>
      </c>
      <c r="F148" s="129">
        <v>7</v>
      </c>
    </row>
    <row r="149" spans="1:6" ht="15.75">
      <c r="A149" s="158" t="s">
        <v>110</v>
      </c>
      <c r="B149" s="129">
        <v>39</v>
      </c>
      <c r="C149" s="129">
        <v>1</v>
      </c>
      <c r="D149" s="129">
        <f t="shared" si="5"/>
        <v>38</v>
      </c>
      <c r="E149" s="129">
        <v>14</v>
      </c>
      <c r="F149" s="129">
        <v>0</v>
      </c>
    </row>
    <row r="150" spans="1:6" ht="15.75">
      <c r="A150" s="158" t="s">
        <v>114</v>
      </c>
      <c r="B150" s="129">
        <v>22</v>
      </c>
      <c r="C150" s="129">
        <v>1</v>
      </c>
      <c r="D150" s="129">
        <f t="shared" si="5"/>
        <v>21</v>
      </c>
      <c r="E150" s="129">
        <v>8</v>
      </c>
      <c r="F150" s="129">
        <v>1</v>
      </c>
    </row>
    <row r="151" spans="1:6" ht="15.75">
      <c r="A151" s="158" t="s">
        <v>113</v>
      </c>
      <c r="B151" s="129">
        <v>21</v>
      </c>
      <c r="C151" s="129">
        <v>2</v>
      </c>
      <c r="D151" s="129">
        <f t="shared" si="5"/>
        <v>19</v>
      </c>
      <c r="E151" s="129">
        <v>8</v>
      </c>
      <c r="F151" s="129">
        <v>1</v>
      </c>
    </row>
    <row r="152" spans="1:6" ht="15.75">
      <c r="A152" s="142"/>
      <c r="B152" s="143"/>
      <c r="C152" s="143"/>
      <c r="D152" s="143"/>
      <c r="E152" s="143"/>
      <c r="F152" s="143"/>
    </row>
  </sheetData>
  <sheetProtection/>
  <mergeCells count="17">
    <mergeCell ref="A98:F98"/>
    <mergeCell ref="A116:F116"/>
    <mergeCell ref="A134:F134"/>
    <mergeCell ref="A8:F8"/>
    <mergeCell ref="A26:F26"/>
    <mergeCell ref="A44:F44"/>
    <mergeCell ref="A62:F62"/>
    <mergeCell ref="A80:F80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2" r:id="rId1"/>
  <rowBreaks count="2" manualBreakCount="2">
    <brk id="61" max="5" man="1"/>
    <brk id="1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V54"/>
  <sheetViews>
    <sheetView view="pageBreakPreview" zoomScale="80" zoomScaleSheetLayoutView="80" zoomScalePageLayoutView="0" workbookViewId="0" topLeftCell="A28">
      <selection activeCell="F8" sqref="F8"/>
    </sheetView>
  </sheetViews>
  <sheetFormatPr defaultColWidth="10.28125" defaultRowHeight="15"/>
  <cols>
    <col min="1" max="1" width="3.28125" style="49" customWidth="1"/>
    <col min="2" max="2" width="65.57421875" style="57" customWidth="1"/>
    <col min="3" max="3" width="22.421875" style="83" customWidth="1"/>
    <col min="4" max="250" width="9.140625" style="49" customWidth="1"/>
    <col min="251" max="251" width="4.28125" style="49" customWidth="1"/>
    <col min="252" max="252" width="31.140625" style="49" customWidth="1"/>
    <col min="253" max="255" width="10.00390625" style="49" customWidth="1"/>
    <col min="256" max="16384" width="10.28125" style="49" customWidth="1"/>
  </cols>
  <sheetData>
    <row r="1" spans="1:256" ht="34.5" customHeight="1">
      <c r="A1" s="205" t="s">
        <v>270</v>
      </c>
      <c r="B1" s="205"/>
      <c r="C1" s="20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2:256" ht="12.75" customHeight="1">
      <c r="B2" s="205" t="s">
        <v>52</v>
      </c>
      <c r="C2" s="20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ht="2.25" customHeight="1" thickBot="1"/>
    <row r="4" spans="1:3" ht="48.75" customHeight="1">
      <c r="A4" s="85" t="s">
        <v>47</v>
      </c>
      <c r="B4" s="86" t="s">
        <v>43</v>
      </c>
      <c r="C4" s="87" t="s">
        <v>53</v>
      </c>
    </row>
    <row r="5" spans="1:256" ht="15.75">
      <c r="A5" s="104">
        <v>1</v>
      </c>
      <c r="B5" s="82" t="s">
        <v>119</v>
      </c>
      <c r="C5" s="89">
        <v>37300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ht="15.75">
      <c r="A6" s="104">
        <v>2</v>
      </c>
      <c r="B6" s="82" t="s">
        <v>76</v>
      </c>
      <c r="C6" s="89">
        <v>24506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ht="47.25">
      <c r="A7" s="104">
        <v>3</v>
      </c>
      <c r="B7" s="82" t="s">
        <v>271</v>
      </c>
      <c r="C7" s="89">
        <v>23000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31.5">
      <c r="A8" s="104">
        <v>4</v>
      </c>
      <c r="B8" s="82" t="s">
        <v>233</v>
      </c>
      <c r="C8" s="89">
        <v>20000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ht="21" customHeight="1">
      <c r="A9" s="104">
        <v>5</v>
      </c>
      <c r="B9" s="82" t="s">
        <v>272</v>
      </c>
      <c r="C9" s="89">
        <v>20000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15.75">
      <c r="A10" s="104">
        <v>6</v>
      </c>
      <c r="B10" s="82" t="s">
        <v>223</v>
      </c>
      <c r="C10" s="89">
        <v>17000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15.75">
      <c r="A11" s="104">
        <v>7</v>
      </c>
      <c r="B11" s="139" t="s">
        <v>64</v>
      </c>
      <c r="C11" s="89">
        <v>16250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15.75">
      <c r="A12" s="104">
        <v>8</v>
      </c>
      <c r="B12" s="139" t="s">
        <v>237</v>
      </c>
      <c r="C12" s="89">
        <v>15800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15.75">
      <c r="A13" s="104">
        <v>9</v>
      </c>
      <c r="B13" s="82" t="s">
        <v>225</v>
      </c>
      <c r="C13" s="89">
        <v>15233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15.75">
      <c r="A14" s="104">
        <v>10</v>
      </c>
      <c r="B14" s="82" t="s">
        <v>273</v>
      </c>
      <c r="C14" s="89">
        <v>15180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ht="15.75">
      <c r="A15" s="104">
        <v>11</v>
      </c>
      <c r="B15" s="82" t="s">
        <v>274</v>
      </c>
      <c r="C15" s="89">
        <v>15000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5.75">
      <c r="A16" s="104">
        <v>12</v>
      </c>
      <c r="B16" s="82" t="s">
        <v>226</v>
      </c>
      <c r="C16" s="89">
        <v>15000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15.75">
      <c r="A17" s="104">
        <v>13</v>
      </c>
      <c r="B17" s="82" t="s">
        <v>83</v>
      </c>
      <c r="C17" s="89">
        <v>15000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5.75">
      <c r="A18" s="104">
        <v>14</v>
      </c>
      <c r="B18" s="82" t="s">
        <v>201</v>
      </c>
      <c r="C18" s="89">
        <v>15000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5.75">
      <c r="A19" s="104">
        <v>15</v>
      </c>
      <c r="B19" s="82" t="s">
        <v>54</v>
      </c>
      <c r="C19" s="89">
        <v>15000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6.5" customHeight="1">
      <c r="A20" s="104">
        <v>16</v>
      </c>
      <c r="B20" s="82" t="s">
        <v>275</v>
      </c>
      <c r="C20" s="89">
        <v>14800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5.75">
      <c r="A21" s="104">
        <v>17</v>
      </c>
      <c r="B21" s="82" t="s">
        <v>276</v>
      </c>
      <c r="C21" s="89">
        <v>14800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24.75" customHeight="1">
      <c r="A22" s="104">
        <v>18</v>
      </c>
      <c r="B22" s="82" t="s">
        <v>89</v>
      </c>
      <c r="C22" s="89">
        <v>14762.5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23.25" customHeight="1">
      <c r="A23" s="104">
        <v>19</v>
      </c>
      <c r="B23" s="82" t="s">
        <v>227</v>
      </c>
      <c r="C23" s="89">
        <v>14735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5.75">
      <c r="A24" s="104">
        <v>20</v>
      </c>
      <c r="B24" s="82" t="s">
        <v>117</v>
      </c>
      <c r="C24" s="89">
        <v>14700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15.75">
      <c r="A25" s="104">
        <v>21</v>
      </c>
      <c r="B25" s="82" t="s">
        <v>200</v>
      </c>
      <c r="C25" s="89">
        <v>14692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5.75">
      <c r="A26" s="104">
        <v>22</v>
      </c>
      <c r="B26" s="82" t="s">
        <v>286</v>
      </c>
      <c r="C26" s="89">
        <v>14500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15.75">
      <c r="A27" s="104">
        <v>23</v>
      </c>
      <c r="B27" s="139" t="s">
        <v>75</v>
      </c>
      <c r="C27" s="89">
        <v>14373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256" ht="15.75">
      <c r="A28" s="104">
        <v>24</v>
      </c>
      <c r="B28" s="82" t="s">
        <v>202</v>
      </c>
      <c r="C28" s="89">
        <v>14372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</row>
    <row r="29" spans="1:256" ht="15.75">
      <c r="A29" s="104">
        <v>25</v>
      </c>
      <c r="B29" s="82" t="s">
        <v>78</v>
      </c>
      <c r="C29" s="89">
        <v>14200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</row>
    <row r="30" spans="1:256" ht="15.75">
      <c r="A30" s="104">
        <v>26</v>
      </c>
      <c r="B30" s="82" t="s">
        <v>115</v>
      </c>
      <c r="C30" s="89">
        <v>13900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15.75">
      <c r="A31" s="104">
        <v>27</v>
      </c>
      <c r="B31" s="82" t="s">
        <v>284</v>
      </c>
      <c r="C31" s="89">
        <v>13674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5.75">
      <c r="A32" s="104">
        <v>28</v>
      </c>
      <c r="B32" s="82" t="s">
        <v>79</v>
      </c>
      <c r="C32" s="89">
        <v>13580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3" ht="15.75">
      <c r="A33" s="104">
        <v>29</v>
      </c>
      <c r="B33" s="84" t="s">
        <v>277</v>
      </c>
      <c r="C33" s="167">
        <v>13333.33</v>
      </c>
    </row>
    <row r="34" spans="1:3" ht="15.75">
      <c r="A34" s="104">
        <v>30</v>
      </c>
      <c r="B34" s="84" t="s">
        <v>120</v>
      </c>
      <c r="C34" s="167">
        <v>13310</v>
      </c>
    </row>
    <row r="35" spans="1:3" ht="15.75" customHeight="1">
      <c r="A35" s="104">
        <v>31</v>
      </c>
      <c r="B35" s="84" t="s">
        <v>90</v>
      </c>
      <c r="C35" s="167">
        <v>13208.33</v>
      </c>
    </row>
    <row r="36" spans="1:3" ht="15.75">
      <c r="A36" s="104">
        <v>32</v>
      </c>
      <c r="B36" s="94" t="s">
        <v>123</v>
      </c>
      <c r="C36" s="167">
        <v>13150</v>
      </c>
    </row>
    <row r="37" spans="1:3" ht="15.75">
      <c r="A37" s="104">
        <v>33</v>
      </c>
      <c r="B37" s="94" t="s">
        <v>278</v>
      </c>
      <c r="C37" s="167">
        <v>13120</v>
      </c>
    </row>
    <row r="38" spans="1:3" ht="15.75">
      <c r="A38" s="104">
        <v>34</v>
      </c>
      <c r="B38" s="94" t="s">
        <v>224</v>
      </c>
      <c r="C38" s="167">
        <v>13100</v>
      </c>
    </row>
    <row r="39" spans="1:3" ht="12.75" customHeight="1">
      <c r="A39" s="104">
        <v>35</v>
      </c>
      <c r="B39" s="84" t="s">
        <v>124</v>
      </c>
      <c r="C39" s="167">
        <v>13025.59</v>
      </c>
    </row>
    <row r="40" spans="1:3" ht="15.75">
      <c r="A40" s="104">
        <v>36</v>
      </c>
      <c r="B40" s="84" t="s">
        <v>228</v>
      </c>
      <c r="C40" s="167">
        <v>13000</v>
      </c>
    </row>
    <row r="41" spans="1:3" ht="15.75">
      <c r="A41" s="104">
        <v>37</v>
      </c>
      <c r="B41" s="84" t="s">
        <v>229</v>
      </c>
      <c r="C41" s="167">
        <v>13000</v>
      </c>
    </row>
    <row r="42" spans="1:3" ht="15.75">
      <c r="A42" s="104">
        <v>38</v>
      </c>
      <c r="B42" s="94" t="s">
        <v>279</v>
      </c>
      <c r="C42" s="167">
        <v>13000</v>
      </c>
    </row>
    <row r="43" spans="1:3" ht="15.75">
      <c r="A43" s="104">
        <v>39</v>
      </c>
      <c r="B43" s="84" t="s">
        <v>77</v>
      </c>
      <c r="C43" s="167">
        <v>13000</v>
      </c>
    </row>
    <row r="44" spans="1:3" ht="15.75">
      <c r="A44" s="104">
        <v>40</v>
      </c>
      <c r="B44" s="84" t="s">
        <v>116</v>
      </c>
      <c r="C44" s="167">
        <v>13000</v>
      </c>
    </row>
    <row r="45" spans="1:3" ht="15.75">
      <c r="A45" s="104">
        <v>41</v>
      </c>
      <c r="B45" s="84" t="s">
        <v>230</v>
      </c>
      <c r="C45" s="167">
        <v>13000</v>
      </c>
    </row>
    <row r="46" spans="1:3" ht="18" customHeight="1">
      <c r="A46" s="104">
        <v>42</v>
      </c>
      <c r="B46" s="84" t="s">
        <v>280</v>
      </c>
      <c r="C46" s="167">
        <v>12967</v>
      </c>
    </row>
    <row r="47" spans="1:3" ht="15.75">
      <c r="A47" s="104">
        <v>43</v>
      </c>
      <c r="B47" s="84" t="s">
        <v>231</v>
      </c>
      <c r="C47" s="167">
        <v>12765</v>
      </c>
    </row>
    <row r="48" spans="1:3" ht="15.75" customHeight="1">
      <c r="A48" s="104">
        <v>44</v>
      </c>
      <c r="B48" s="84" t="s">
        <v>236</v>
      </c>
      <c r="C48" s="167">
        <v>12666.67</v>
      </c>
    </row>
    <row r="49" spans="1:3" ht="15.75">
      <c r="A49" s="104">
        <v>45</v>
      </c>
      <c r="B49" s="84" t="s">
        <v>232</v>
      </c>
      <c r="C49" s="167">
        <v>12635</v>
      </c>
    </row>
    <row r="50" spans="1:3" ht="15.75">
      <c r="A50" s="104">
        <v>46</v>
      </c>
      <c r="B50" s="84" t="s">
        <v>281</v>
      </c>
      <c r="C50" s="167">
        <v>12600</v>
      </c>
    </row>
    <row r="51" spans="1:3" ht="15.75">
      <c r="A51" s="104">
        <v>47</v>
      </c>
      <c r="B51" s="84" t="s">
        <v>282</v>
      </c>
      <c r="C51" s="167">
        <v>12545</v>
      </c>
    </row>
    <row r="52" spans="1:3" ht="15.75">
      <c r="A52" s="147">
        <v>48</v>
      </c>
      <c r="B52" s="84" t="s">
        <v>283</v>
      </c>
      <c r="C52" s="167">
        <v>12500</v>
      </c>
    </row>
    <row r="53" spans="1:3" ht="15.75">
      <c r="A53" s="124">
        <v>49</v>
      </c>
      <c r="B53" s="149" t="s">
        <v>234</v>
      </c>
      <c r="C53" s="168">
        <v>12492.81</v>
      </c>
    </row>
    <row r="54" spans="1:3" ht="15.75" customHeight="1" thickBot="1">
      <c r="A54" s="148">
        <v>50</v>
      </c>
      <c r="B54" s="90" t="s">
        <v>235</v>
      </c>
      <c r="C54" s="169">
        <v>12407.41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98"/>
  <sheetViews>
    <sheetView view="pageBreakPreview" zoomScale="89" zoomScaleSheetLayoutView="89" zoomScalePageLayoutView="0" workbookViewId="0" topLeftCell="A79">
      <selection activeCell="C72" sqref="C72"/>
    </sheetView>
  </sheetViews>
  <sheetFormatPr defaultColWidth="8.8515625" defaultRowHeight="15"/>
  <cols>
    <col min="1" max="1" width="59.140625" style="49" customWidth="1"/>
    <col min="2" max="2" width="24.57421875" style="63" customWidth="1"/>
    <col min="3" max="3" width="8.8515625" style="125" customWidth="1"/>
    <col min="4" max="16384" width="8.8515625" style="1" customWidth="1"/>
  </cols>
  <sheetData>
    <row r="1" spans="1:2" ht="62.25" customHeight="1">
      <c r="A1" s="206" t="s">
        <v>285</v>
      </c>
      <c r="B1" s="206"/>
    </row>
    <row r="2" spans="1:2" ht="14.25" customHeight="1">
      <c r="A2" s="207"/>
      <c r="B2" s="207"/>
    </row>
    <row r="3" spans="1:2" ht="44.25" customHeight="1" thickBot="1">
      <c r="A3" s="50" t="s">
        <v>43</v>
      </c>
      <c r="B3" s="62" t="s">
        <v>55</v>
      </c>
    </row>
    <row r="4" spans="1:2" ht="40.5" customHeight="1" thickTop="1">
      <c r="A4" s="161" t="s">
        <v>29</v>
      </c>
      <c r="B4" s="162">
        <v>8614.689021084338</v>
      </c>
    </row>
    <row r="5" spans="1:3" s="101" customFormat="1" ht="47.25">
      <c r="A5" s="132" t="s">
        <v>271</v>
      </c>
      <c r="B5" s="150">
        <v>23000</v>
      </c>
      <c r="C5" s="126"/>
    </row>
    <row r="6" spans="1:3" s="101" customFormat="1" ht="31.5">
      <c r="A6" s="132" t="s">
        <v>233</v>
      </c>
      <c r="B6" s="150">
        <v>20000</v>
      </c>
      <c r="C6" s="126"/>
    </row>
    <row r="7" spans="1:3" s="101" customFormat="1" ht="15.75">
      <c r="A7" s="132" t="s">
        <v>237</v>
      </c>
      <c r="B7" s="150">
        <v>15800</v>
      </c>
      <c r="C7" s="126"/>
    </row>
    <row r="8" spans="1:3" s="101" customFormat="1" ht="15.75">
      <c r="A8" s="132" t="s">
        <v>225</v>
      </c>
      <c r="B8" s="150">
        <v>15233</v>
      </c>
      <c r="C8" s="126"/>
    </row>
    <row r="9" spans="1:3" s="101" customFormat="1" ht="15.75">
      <c r="A9" s="132" t="s">
        <v>273</v>
      </c>
      <c r="B9" s="150">
        <v>15180</v>
      </c>
      <c r="C9" s="126"/>
    </row>
    <row r="10" spans="1:3" s="101" customFormat="1" ht="15.75">
      <c r="A10" s="132" t="s">
        <v>274</v>
      </c>
      <c r="B10" s="150">
        <v>15000</v>
      </c>
      <c r="C10" s="126"/>
    </row>
    <row r="11" spans="1:3" s="101" customFormat="1" ht="15.75">
      <c r="A11" s="132" t="s">
        <v>227</v>
      </c>
      <c r="B11" s="150">
        <v>14735</v>
      </c>
      <c r="C11" s="126"/>
    </row>
    <row r="12" spans="1:3" s="101" customFormat="1" ht="15.75">
      <c r="A12" s="132" t="s">
        <v>117</v>
      </c>
      <c r="B12" s="150">
        <v>14700</v>
      </c>
      <c r="C12" s="126"/>
    </row>
    <row r="13" spans="1:3" s="101" customFormat="1" ht="15.75">
      <c r="A13" s="132" t="s">
        <v>200</v>
      </c>
      <c r="B13" s="150">
        <v>14692</v>
      </c>
      <c r="C13" s="126"/>
    </row>
    <row r="14" spans="1:3" s="101" customFormat="1" ht="16.5" thickBot="1">
      <c r="A14" s="152" t="s">
        <v>286</v>
      </c>
      <c r="B14" s="153">
        <v>14500</v>
      </c>
      <c r="C14" s="126"/>
    </row>
    <row r="15" spans="1:3" s="101" customFormat="1" ht="19.5" thickTop="1">
      <c r="A15" s="163" t="s">
        <v>3</v>
      </c>
      <c r="B15" s="164">
        <v>6840.639009976975</v>
      </c>
      <c r="C15" s="126"/>
    </row>
    <row r="16" spans="1:3" s="101" customFormat="1" ht="15.75">
      <c r="A16" s="132" t="s">
        <v>119</v>
      </c>
      <c r="B16" s="150">
        <v>37300</v>
      </c>
      <c r="C16" s="126"/>
    </row>
    <row r="17" spans="1:3" s="101" customFormat="1" ht="15.75">
      <c r="A17" s="132" t="s">
        <v>76</v>
      </c>
      <c r="B17" s="150">
        <v>24506</v>
      </c>
      <c r="C17" s="126"/>
    </row>
    <row r="18" spans="1:3" s="101" customFormat="1" ht="15.75">
      <c r="A18" s="132" t="s">
        <v>202</v>
      </c>
      <c r="B18" s="150">
        <v>14372</v>
      </c>
      <c r="C18" s="126"/>
    </row>
    <row r="19" spans="1:3" s="101" customFormat="1" ht="15.75">
      <c r="A19" s="132" t="s">
        <v>278</v>
      </c>
      <c r="B19" s="150">
        <v>13120</v>
      </c>
      <c r="C19" s="126"/>
    </row>
    <row r="20" spans="1:3" s="101" customFormat="1" ht="15.75">
      <c r="A20" s="132" t="s">
        <v>77</v>
      </c>
      <c r="B20" s="150">
        <v>13000</v>
      </c>
      <c r="C20" s="126"/>
    </row>
    <row r="21" spans="1:3" s="101" customFormat="1" ht="15.75">
      <c r="A21" s="132" t="s">
        <v>81</v>
      </c>
      <c r="B21" s="150">
        <v>12000</v>
      </c>
      <c r="C21" s="126"/>
    </row>
    <row r="22" spans="1:3" s="101" customFormat="1" ht="15.75">
      <c r="A22" s="132" t="s">
        <v>238</v>
      </c>
      <c r="B22" s="150">
        <v>12000</v>
      </c>
      <c r="C22" s="126"/>
    </row>
    <row r="23" spans="1:3" s="101" customFormat="1" ht="15.75">
      <c r="A23" s="132" t="s">
        <v>118</v>
      </c>
      <c r="B23" s="150">
        <v>11300</v>
      </c>
      <c r="C23" s="126"/>
    </row>
    <row r="24" spans="1:3" s="101" customFormat="1" ht="15.75">
      <c r="A24" s="132" t="s">
        <v>287</v>
      </c>
      <c r="B24" s="150">
        <v>11250</v>
      </c>
      <c r="C24" s="126"/>
    </row>
    <row r="25" spans="1:3" s="101" customFormat="1" ht="16.5" thickBot="1">
      <c r="A25" s="132" t="s">
        <v>288</v>
      </c>
      <c r="B25" s="150">
        <v>11240.52</v>
      </c>
      <c r="C25" s="126"/>
    </row>
    <row r="26" spans="1:3" s="101" customFormat="1" ht="19.5" thickTop="1">
      <c r="A26" s="163" t="s">
        <v>2</v>
      </c>
      <c r="B26" s="164">
        <v>6554.365624142662</v>
      </c>
      <c r="C26" s="126"/>
    </row>
    <row r="27" spans="1:3" s="101" customFormat="1" ht="15.75">
      <c r="A27" s="132" t="s">
        <v>115</v>
      </c>
      <c r="B27" s="150">
        <v>13900</v>
      </c>
      <c r="C27" s="126"/>
    </row>
    <row r="28" spans="1:3" s="101" customFormat="1" ht="15.75">
      <c r="A28" s="132" t="s">
        <v>124</v>
      </c>
      <c r="B28" s="150">
        <v>13025.59</v>
      </c>
      <c r="C28" s="126"/>
    </row>
    <row r="29" spans="1:3" s="101" customFormat="1" ht="15.75">
      <c r="A29" s="132" t="s">
        <v>84</v>
      </c>
      <c r="B29" s="150">
        <v>12125</v>
      </c>
      <c r="C29" s="126"/>
    </row>
    <row r="30" spans="1:3" s="101" customFormat="1" ht="15.75">
      <c r="A30" s="132" t="s">
        <v>239</v>
      </c>
      <c r="B30" s="150">
        <v>11544.14</v>
      </c>
      <c r="C30" s="126"/>
    </row>
    <row r="31" spans="1:3" s="101" customFormat="1" ht="31.5">
      <c r="A31" s="132" t="s">
        <v>205</v>
      </c>
      <c r="B31" s="150">
        <v>11500</v>
      </c>
      <c r="C31" s="126"/>
    </row>
    <row r="32" spans="1:3" s="101" customFormat="1" ht="15.75">
      <c r="A32" s="132" t="s">
        <v>82</v>
      </c>
      <c r="B32" s="150">
        <v>10000</v>
      </c>
      <c r="C32" s="126"/>
    </row>
    <row r="33" spans="1:3" s="101" customFormat="1" ht="15.75">
      <c r="A33" s="132" t="s">
        <v>62</v>
      </c>
      <c r="B33" s="150">
        <v>10000</v>
      </c>
      <c r="C33" s="126"/>
    </row>
    <row r="34" spans="1:3" s="101" customFormat="1" ht="15.75">
      <c r="A34" s="132" t="s">
        <v>289</v>
      </c>
      <c r="B34" s="150">
        <v>10000</v>
      </c>
      <c r="C34" s="126"/>
    </row>
    <row r="35" spans="1:3" s="101" customFormat="1" ht="15.75">
      <c r="A35" s="132" t="s">
        <v>290</v>
      </c>
      <c r="B35" s="150">
        <v>10000</v>
      </c>
      <c r="C35" s="126"/>
    </row>
    <row r="36" spans="1:3" s="101" customFormat="1" ht="16.5" thickBot="1">
      <c r="A36" s="132" t="s">
        <v>291</v>
      </c>
      <c r="B36" s="150">
        <v>10000</v>
      </c>
      <c r="C36" s="126"/>
    </row>
    <row r="37" spans="1:3" s="101" customFormat="1" ht="19.5" thickTop="1">
      <c r="A37" s="163" t="s">
        <v>1</v>
      </c>
      <c r="B37" s="164">
        <v>7268.92643261608</v>
      </c>
      <c r="C37" s="126"/>
    </row>
    <row r="38" spans="1:3" s="101" customFormat="1" ht="15.75">
      <c r="A38" s="132" t="s">
        <v>295</v>
      </c>
      <c r="B38" s="150">
        <v>10700</v>
      </c>
      <c r="C38" s="126"/>
    </row>
    <row r="39" spans="1:3" s="101" customFormat="1" ht="18" customHeight="1">
      <c r="A39" s="132" t="s">
        <v>292</v>
      </c>
      <c r="B39" s="150">
        <v>10700</v>
      </c>
      <c r="C39" s="126"/>
    </row>
    <row r="40" spans="1:3" s="101" customFormat="1" ht="15.75">
      <c r="A40" s="132" t="s">
        <v>56</v>
      </c>
      <c r="B40" s="150">
        <v>10654.84</v>
      </c>
      <c r="C40" s="126"/>
    </row>
    <row r="41" spans="1:3" s="101" customFormat="1" ht="15.75">
      <c r="A41" s="131" t="s">
        <v>293</v>
      </c>
      <c r="B41" s="150">
        <v>10000</v>
      </c>
      <c r="C41" s="126"/>
    </row>
    <row r="42" spans="1:3" s="101" customFormat="1" ht="15.75">
      <c r="A42" s="132" t="s">
        <v>296</v>
      </c>
      <c r="B42" s="150">
        <v>10000</v>
      </c>
      <c r="C42" s="126"/>
    </row>
    <row r="43" spans="1:3" s="101" customFormat="1" ht="18" customHeight="1">
      <c r="A43" s="132" t="s">
        <v>297</v>
      </c>
      <c r="B43" s="150">
        <v>9850</v>
      </c>
      <c r="C43" s="126"/>
    </row>
    <row r="44" spans="1:3" s="101" customFormat="1" ht="15.75">
      <c r="A44" s="132" t="s">
        <v>88</v>
      </c>
      <c r="B44" s="150">
        <v>9516.36</v>
      </c>
      <c r="C44" s="126"/>
    </row>
    <row r="45" spans="1:3" s="101" customFormat="1" ht="15.75" customHeight="1">
      <c r="A45" s="132" t="s">
        <v>85</v>
      </c>
      <c r="B45" s="150">
        <v>9378</v>
      </c>
      <c r="C45" s="126"/>
    </row>
    <row r="46" spans="1:3" s="101" customFormat="1" ht="15.75">
      <c r="A46" s="132" t="s">
        <v>87</v>
      </c>
      <c r="B46" s="150">
        <v>8514.07</v>
      </c>
      <c r="C46" s="126"/>
    </row>
    <row r="47" spans="1:3" s="101" customFormat="1" ht="18" customHeight="1" thickBot="1">
      <c r="A47" s="132" t="s">
        <v>294</v>
      </c>
      <c r="B47" s="150">
        <v>8416.67</v>
      </c>
      <c r="C47" s="126"/>
    </row>
    <row r="48" spans="1:3" s="101" customFormat="1" ht="19.5" thickTop="1">
      <c r="A48" s="163" t="s">
        <v>5</v>
      </c>
      <c r="B48" s="164">
        <v>8024.808483023001</v>
      </c>
      <c r="C48" s="126"/>
    </row>
    <row r="49" spans="1:3" s="101" customFormat="1" ht="15.75">
      <c r="A49" s="132" t="s">
        <v>90</v>
      </c>
      <c r="B49" s="150">
        <v>13208.33</v>
      </c>
      <c r="C49" s="126"/>
    </row>
    <row r="50" spans="1:3" s="101" customFormat="1" ht="15.75">
      <c r="A50" s="132" t="s">
        <v>235</v>
      </c>
      <c r="B50" s="150">
        <v>12407.41</v>
      </c>
      <c r="C50" s="126"/>
    </row>
    <row r="51" spans="1:3" s="101" customFormat="1" ht="15.75">
      <c r="A51" s="132" t="s">
        <v>298</v>
      </c>
      <c r="B51" s="150">
        <v>10150</v>
      </c>
      <c r="C51" s="126"/>
    </row>
    <row r="52" spans="1:3" s="101" customFormat="1" ht="15.75">
      <c r="A52" s="132" t="s">
        <v>93</v>
      </c>
      <c r="B52" s="150">
        <v>10140.18</v>
      </c>
      <c r="C52" s="126"/>
    </row>
    <row r="53" spans="1:3" s="101" customFormat="1" ht="15.75">
      <c r="A53" s="132" t="s">
        <v>91</v>
      </c>
      <c r="B53" s="150">
        <v>9680</v>
      </c>
      <c r="C53" s="126"/>
    </row>
    <row r="54" spans="1:3" s="101" customFormat="1" ht="15.75">
      <c r="A54" s="132" t="s">
        <v>63</v>
      </c>
      <c r="B54" s="150">
        <v>9460</v>
      </c>
      <c r="C54" s="126"/>
    </row>
    <row r="55" spans="1:3" s="101" customFormat="1" ht="15.75">
      <c r="A55" s="132" t="s">
        <v>92</v>
      </c>
      <c r="B55" s="150">
        <v>9000</v>
      </c>
      <c r="C55" s="126"/>
    </row>
    <row r="56" spans="1:3" s="101" customFormat="1" ht="15.75">
      <c r="A56" s="132" t="s">
        <v>94</v>
      </c>
      <c r="B56" s="150">
        <v>8633.33</v>
      </c>
      <c r="C56" s="126"/>
    </row>
    <row r="57" spans="1:3" s="101" customFormat="1" ht="15.75">
      <c r="A57" s="132" t="s">
        <v>67</v>
      </c>
      <c r="B57" s="150">
        <v>8159.23</v>
      </c>
      <c r="C57" s="126"/>
    </row>
    <row r="58" spans="1:3" s="101" customFormat="1" ht="15.75">
      <c r="A58" s="132" t="s">
        <v>96</v>
      </c>
      <c r="B58" s="150">
        <v>7707.14</v>
      </c>
      <c r="C58" s="126"/>
    </row>
    <row r="59" spans="1:3" s="101" customFormat="1" ht="18.75">
      <c r="A59" s="165" t="s">
        <v>30</v>
      </c>
      <c r="B59" s="166">
        <v>7579.093705583756</v>
      </c>
      <c r="C59" s="126"/>
    </row>
    <row r="60" spans="1:3" s="101" customFormat="1" ht="15.75">
      <c r="A60" s="130" t="s">
        <v>50</v>
      </c>
      <c r="B60" s="151">
        <v>7958.75</v>
      </c>
      <c r="C60" s="126"/>
    </row>
    <row r="61" spans="1:3" s="101" customFormat="1" ht="15.75">
      <c r="A61" s="130" t="s">
        <v>299</v>
      </c>
      <c r="B61" s="151">
        <v>6837.67</v>
      </c>
      <c r="C61" s="126"/>
    </row>
    <row r="62" spans="1:3" s="101" customFormat="1" ht="15.75">
      <c r="A62" s="130" t="s">
        <v>240</v>
      </c>
      <c r="B62" s="151">
        <v>6300</v>
      </c>
      <c r="C62" s="126"/>
    </row>
    <row r="63" spans="1:3" s="101" customFormat="1" ht="15.75">
      <c r="A63" s="130" t="s">
        <v>121</v>
      </c>
      <c r="B63" s="151">
        <v>5394</v>
      </c>
      <c r="C63" s="126"/>
    </row>
    <row r="64" spans="1:3" s="101" customFormat="1" ht="18.75">
      <c r="A64" s="165" t="s">
        <v>6</v>
      </c>
      <c r="B64" s="166">
        <v>8370.320972782254</v>
      </c>
      <c r="C64" s="126"/>
    </row>
    <row r="65" spans="1:3" s="101" customFormat="1" ht="15.75">
      <c r="A65" s="130" t="s">
        <v>226</v>
      </c>
      <c r="B65" s="151">
        <v>15000</v>
      </c>
      <c r="C65" s="126"/>
    </row>
    <row r="66" spans="1:3" s="101" customFormat="1" ht="15.75">
      <c r="A66" s="130" t="s">
        <v>275</v>
      </c>
      <c r="B66" s="151">
        <v>14800</v>
      </c>
      <c r="C66" s="126"/>
    </row>
    <row r="67" spans="1:3" s="101" customFormat="1" ht="15.75">
      <c r="A67" s="130" t="s">
        <v>276</v>
      </c>
      <c r="B67" s="151">
        <v>14800</v>
      </c>
      <c r="C67" s="126"/>
    </row>
    <row r="68" spans="1:3" s="101" customFormat="1" ht="15.75">
      <c r="A68" s="130" t="s">
        <v>284</v>
      </c>
      <c r="B68" s="151">
        <v>13674</v>
      </c>
      <c r="C68" s="126"/>
    </row>
    <row r="69" spans="1:3" s="101" customFormat="1" ht="15.75">
      <c r="A69" s="130" t="s">
        <v>224</v>
      </c>
      <c r="B69" s="151">
        <v>13100</v>
      </c>
      <c r="C69" s="126"/>
    </row>
    <row r="70" spans="1:3" s="101" customFormat="1" ht="15.75">
      <c r="A70" s="130" t="s">
        <v>116</v>
      </c>
      <c r="B70" s="151">
        <v>13000</v>
      </c>
      <c r="C70" s="126"/>
    </row>
    <row r="71" spans="1:3" s="101" customFormat="1" ht="15.75">
      <c r="A71" s="130" t="s">
        <v>236</v>
      </c>
      <c r="B71" s="151">
        <v>12666.67</v>
      </c>
      <c r="C71" s="126"/>
    </row>
    <row r="72" spans="1:3" s="101" customFormat="1" ht="15.75">
      <c r="A72" s="130" t="s">
        <v>234</v>
      </c>
      <c r="B72" s="151">
        <v>12492.81</v>
      </c>
      <c r="C72" s="126"/>
    </row>
    <row r="73" spans="1:3" s="101" customFormat="1" ht="15.75">
      <c r="A73" s="130" t="s">
        <v>203</v>
      </c>
      <c r="B73" s="151">
        <v>12286</v>
      </c>
      <c r="C73" s="126"/>
    </row>
    <row r="74" spans="1:3" s="101" customFormat="1" ht="15.75">
      <c r="A74" s="130" t="s">
        <v>204</v>
      </c>
      <c r="B74" s="151">
        <v>12244.08</v>
      </c>
      <c r="C74" s="126"/>
    </row>
    <row r="75" spans="1:3" s="101" customFormat="1" ht="18.75">
      <c r="A75" s="165" t="s">
        <v>7</v>
      </c>
      <c r="B75" s="166">
        <v>9220.645534308213</v>
      </c>
      <c r="C75" s="126"/>
    </row>
    <row r="76" spans="1:3" s="101" customFormat="1" ht="15.75">
      <c r="A76" s="160" t="s">
        <v>272</v>
      </c>
      <c r="B76" s="151">
        <v>20000</v>
      </c>
      <c r="C76" s="126"/>
    </row>
    <row r="77" spans="1:3" s="101" customFormat="1" ht="15.75">
      <c r="A77" s="160" t="s">
        <v>223</v>
      </c>
      <c r="B77" s="151">
        <v>17000</v>
      </c>
      <c r="C77" s="126"/>
    </row>
    <row r="78" spans="1:3" s="101" customFormat="1" ht="15.75">
      <c r="A78" s="160" t="s">
        <v>83</v>
      </c>
      <c r="B78" s="151">
        <v>15000</v>
      </c>
      <c r="C78" s="126"/>
    </row>
    <row r="79" spans="1:3" s="101" customFormat="1" ht="15.75">
      <c r="A79" s="160" t="s">
        <v>201</v>
      </c>
      <c r="B79" s="151">
        <v>15000</v>
      </c>
      <c r="C79" s="126"/>
    </row>
    <row r="80" spans="1:3" s="101" customFormat="1" ht="15.75">
      <c r="A80" s="160" t="s">
        <v>54</v>
      </c>
      <c r="B80" s="151">
        <v>15000</v>
      </c>
      <c r="C80" s="126"/>
    </row>
    <row r="81" spans="1:3" s="101" customFormat="1" ht="15.75">
      <c r="A81" s="160" t="s">
        <v>89</v>
      </c>
      <c r="B81" s="151">
        <v>14762.5</v>
      </c>
      <c r="C81" s="126"/>
    </row>
    <row r="82" spans="1:3" s="101" customFormat="1" ht="15.75">
      <c r="A82" s="160" t="s">
        <v>78</v>
      </c>
      <c r="B82" s="151">
        <v>14200</v>
      </c>
      <c r="C82" s="126"/>
    </row>
    <row r="83" spans="1:3" s="101" customFormat="1" ht="15.75">
      <c r="A83" s="160" t="s">
        <v>79</v>
      </c>
      <c r="B83" s="151">
        <v>13580</v>
      </c>
      <c r="C83" s="126"/>
    </row>
    <row r="84" spans="1:3" s="101" customFormat="1" ht="15.75">
      <c r="A84" s="160" t="s">
        <v>277</v>
      </c>
      <c r="B84" s="151">
        <v>13333.33</v>
      </c>
      <c r="C84" s="126"/>
    </row>
    <row r="85" spans="1:3" s="101" customFormat="1" ht="15.75">
      <c r="A85" s="160" t="s">
        <v>230</v>
      </c>
      <c r="B85" s="151">
        <v>13000</v>
      </c>
      <c r="C85" s="126"/>
    </row>
    <row r="86" spans="1:3" s="101" customFormat="1" ht="18.75">
      <c r="A86" s="165" t="s">
        <v>4</v>
      </c>
      <c r="B86" s="166">
        <v>5102.370819999999</v>
      </c>
      <c r="C86" s="126"/>
    </row>
    <row r="87" spans="1:3" s="101" customFormat="1" ht="15.75">
      <c r="A87" s="130" t="s">
        <v>64</v>
      </c>
      <c r="B87" s="151">
        <v>16250</v>
      </c>
      <c r="C87" s="126"/>
    </row>
    <row r="88" spans="1:3" s="101" customFormat="1" ht="15.75">
      <c r="A88" s="130" t="s">
        <v>57</v>
      </c>
      <c r="B88" s="151">
        <v>12000</v>
      </c>
      <c r="C88" s="126"/>
    </row>
    <row r="89" spans="1:3" s="101" customFormat="1" ht="15.75">
      <c r="A89" s="130" t="s">
        <v>241</v>
      </c>
      <c r="B89" s="151">
        <v>10027</v>
      </c>
      <c r="C89" s="126"/>
    </row>
    <row r="90" spans="1:3" s="101" customFormat="1" ht="15.75">
      <c r="A90" s="130" t="s">
        <v>65</v>
      </c>
      <c r="B90" s="151">
        <v>9490.39</v>
      </c>
      <c r="C90" s="126"/>
    </row>
    <row r="91" spans="1:3" s="101" customFormat="1" ht="15.75">
      <c r="A91" s="130" t="s">
        <v>300</v>
      </c>
      <c r="B91" s="151">
        <v>8290</v>
      </c>
      <c r="C91" s="126"/>
    </row>
    <row r="92" spans="1:3" s="101" customFormat="1" ht="15.75">
      <c r="A92" s="130" t="s">
        <v>80</v>
      </c>
      <c r="B92" s="151">
        <v>8111.14</v>
      </c>
      <c r="C92" s="126"/>
    </row>
    <row r="93" spans="1:3" s="101" customFormat="1" ht="15.75">
      <c r="A93" s="130" t="s">
        <v>301</v>
      </c>
      <c r="B93" s="151">
        <v>8000</v>
      </c>
      <c r="C93" s="126"/>
    </row>
    <row r="94" spans="1:3" s="101" customFormat="1" ht="15.75">
      <c r="A94" s="130" t="s">
        <v>242</v>
      </c>
      <c r="B94" s="151">
        <v>7920.42</v>
      </c>
      <c r="C94" s="126"/>
    </row>
    <row r="95" spans="1:3" s="101" customFormat="1" ht="15.75">
      <c r="A95" s="130" t="s">
        <v>302</v>
      </c>
      <c r="B95" s="151">
        <v>7080.25</v>
      </c>
      <c r="C95" s="126"/>
    </row>
    <row r="96" spans="1:3" s="101" customFormat="1" ht="15.75">
      <c r="A96" s="130" t="s">
        <v>66</v>
      </c>
      <c r="B96" s="151">
        <v>6946.34</v>
      </c>
      <c r="C96" s="126"/>
    </row>
    <row r="97" spans="1:3" s="101" customFormat="1" ht="12.75">
      <c r="A97" s="49"/>
      <c r="B97" s="63"/>
      <c r="C97" s="125"/>
    </row>
    <row r="98" spans="1:3" s="101" customFormat="1" ht="12.75">
      <c r="A98" s="49"/>
      <c r="B98" s="63"/>
      <c r="C98" s="125"/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2" r:id="rId1"/>
  <rowBreaks count="2" manualBreakCount="2">
    <brk id="36" max="255" man="1"/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Q29"/>
  <sheetViews>
    <sheetView view="pageBreakPreview" zoomScale="70" zoomScaleNormal="75" zoomScaleSheetLayoutView="70" workbookViewId="0" topLeftCell="A16">
      <selection activeCell="H29" sqref="H29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5.421875" style="6" customWidth="1"/>
    <col min="7" max="7" width="13.421875" style="6" customWidth="1"/>
    <col min="8" max="8" width="8.8515625" style="6" customWidth="1"/>
    <col min="9" max="9" width="11.8515625" style="30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81" t="s">
        <v>59</v>
      </c>
      <c r="B1" s="181"/>
      <c r="C1" s="181"/>
      <c r="D1" s="181"/>
      <c r="E1" s="181"/>
      <c r="F1" s="181"/>
      <c r="G1" s="181"/>
      <c r="I1" s="29"/>
    </row>
    <row r="2" spans="1:9" s="2" customFormat="1" ht="22.5" customHeight="1">
      <c r="A2" s="208" t="s">
        <v>37</v>
      </c>
      <c r="B2" s="208"/>
      <c r="C2" s="208"/>
      <c r="D2" s="208"/>
      <c r="E2" s="208"/>
      <c r="F2" s="208"/>
      <c r="G2" s="208"/>
      <c r="I2" s="29"/>
    </row>
    <row r="3" spans="1:9" s="4" customFormat="1" ht="33" customHeight="1">
      <c r="A3" s="3"/>
      <c r="B3" s="3"/>
      <c r="C3" s="3"/>
      <c r="D3" s="3"/>
      <c r="E3" s="3"/>
      <c r="F3" s="3"/>
      <c r="I3" s="30"/>
    </row>
    <row r="4" spans="1:9" s="4" customFormat="1" ht="27.75" customHeight="1">
      <c r="A4" s="184"/>
      <c r="B4" s="209" t="str">
        <f>1!B4:C4</f>
        <v>січень-лютий</v>
      </c>
      <c r="C4" s="210"/>
      <c r="D4" s="211" t="s">
        <v>31</v>
      </c>
      <c r="E4" s="209" t="str">
        <f>1!E4:F4</f>
        <v>станом на 01 березня</v>
      </c>
      <c r="F4" s="210"/>
      <c r="G4" s="179" t="s">
        <v>31</v>
      </c>
      <c r="I4" s="30"/>
    </row>
    <row r="5" spans="1:9" s="4" customFormat="1" ht="54.75" customHeight="1">
      <c r="A5" s="184"/>
      <c r="B5" s="154">
        <v>2018</v>
      </c>
      <c r="C5" s="154">
        <v>2019</v>
      </c>
      <c r="D5" s="211"/>
      <c r="E5" s="155">
        <v>2018</v>
      </c>
      <c r="F5" s="155">
        <v>2019</v>
      </c>
      <c r="G5" s="179"/>
      <c r="I5" s="30"/>
    </row>
    <row r="6" spans="1:9" s="4" customFormat="1" ht="28.5" customHeight="1">
      <c r="A6" s="20" t="s">
        <v>32</v>
      </c>
      <c r="B6" s="137">
        <v>12582</v>
      </c>
      <c r="C6" s="137">
        <v>12101</v>
      </c>
      <c r="D6" s="128">
        <v>96.2</v>
      </c>
      <c r="E6" s="137">
        <v>9436</v>
      </c>
      <c r="F6" s="137">
        <v>8590</v>
      </c>
      <c r="G6" s="31">
        <v>91</v>
      </c>
      <c r="I6" s="30"/>
    </row>
    <row r="7" spans="1:10" s="5" customFormat="1" ht="31.5" customHeight="1">
      <c r="A7" s="17" t="s">
        <v>38</v>
      </c>
      <c r="B7" s="32">
        <v>11779</v>
      </c>
      <c r="C7" s="32">
        <v>11069</v>
      </c>
      <c r="D7" s="41">
        <v>94</v>
      </c>
      <c r="E7" s="97">
        <v>8960</v>
      </c>
      <c r="F7" s="97">
        <v>8041</v>
      </c>
      <c r="G7" s="31">
        <v>89.7</v>
      </c>
      <c r="I7" s="30"/>
      <c r="J7" s="33"/>
    </row>
    <row r="8" spans="1:10" s="5" customFormat="1" ht="32.25" customHeight="1">
      <c r="A8" s="110" t="s">
        <v>9</v>
      </c>
      <c r="B8" s="106"/>
      <c r="C8" s="40"/>
      <c r="D8" s="41"/>
      <c r="E8" s="43"/>
      <c r="F8" s="40"/>
      <c r="G8" s="111"/>
      <c r="I8" s="30"/>
      <c r="J8" s="33"/>
    </row>
    <row r="9" spans="1:10" ht="42" customHeight="1">
      <c r="A9" s="34" t="s">
        <v>10</v>
      </c>
      <c r="B9" s="35">
        <v>113</v>
      </c>
      <c r="C9" s="39">
        <v>63</v>
      </c>
      <c r="D9" s="98">
        <v>55.8</v>
      </c>
      <c r="E9" s="107">
        <v>78</v>
      </c>
      <c r="F9" s="108">
        <v>50</v>
      </c>
      <c r="G9" s="105">
        <v>64.1</v>
      </c>
      <c r="H9" s="24"/>
      <c r="I9" s="36"/>
      <c r="J9" s="33"/>
    </row>
    <row r="10" spans="1:10" ht="39" customHeight="1">
      <c r="A10" s="18" t="s">
        <v>11</v>
      </c>
      <c r="B10" s="35">
        <v>72</v>
      </c>
      <c r="C10" s="39">
        <v>46</v>
      </c>
      <c r="D10" s="98">
        <v>63.9</v>
      </c>
      <c r="E10" s="107">
        <v>55</v>
      </c>
      <c r="F10" s="108">
        <v>34</v>
      </c>
      <c r="G10" s="105">
        <v>61.8</v>
      </c>
      <c r="I10" s="36"/>
      <c r="J10" s="33"/>
    </row>
    <row r="11" spans="1:16" s="15" customFormat="1" ht="28.5" customHeight="1">
      <c r="A11" s="18" t="s">
        <v>12</v>
      </c>
      <c r="B11" s="35">
        <v>1050</v>
      </c>
      <c r="C11" s="39">
        <v>1070</v>
      </c>
      <c r="D11" s="98">
        <v>101.9</v>
      </c>
      <c r="E11" s="107">
        <v>784</v>
      </c>
      <c r="F11" s="108">
        <v>776</v>
      </c>
      <c r="G11" s="105">
        <v>99</v>
      </c>
      <c r="I11" s="36"/>
      <c r="J11" s="33"/>
      <c r="K11" s="6"/>
      <c r="P11" s="6"/>
    </row>
    <row r="12" spans="1:17" ht="42" customHeight="1">
      <c r="A12" s="18" t="s">
        <v>13</v>
      </c>
      <c r="B12" s="35">
        <v>237</v>
      </c>
      <c r="C12" s="39">
        <v>170</v>
      </c>
      <c r="D12" s="98">
        <v>71.7</v>
      </c>
      <c r="E12" s="107">
        <v>175</v>
      </c>
      <c r="F12" s="108">
        <v>126</v>
      </c>
      <c r="G12" s="105">
        <v>72</v>
      </c>
      <c r="I12" s="36"/>
      <c r="J12" s="33"/>
      <c r="Q12" s="230"/>
    </row>
    <row r="13" spans="1:10" ht="42" customHeight="1">
      <c r="A13" s="18" t="s">
        <v>14</v>
      </c>
      <c r="B13" s="35">
        <v>49</v>
      </c>
      <c r="C13" s="39">
        <v>49</v>
      </c>
      <c r="D13" s="98">
        <v>100</v>
      </c>
      <c r="E13" s="107">
        <v>43</v>
      </c>
      <c r="F13" s="108">
        <v>37</v>
      </c>
      <c r="G13" s="105">
        <v>86</v>
      </c>
      <c r="I13" s="36"/>
      <c r="J13" s="33"/>
    </row>
    <row r="14" spans="1:10" ht="30.75" customHeight="1">
      <c r="A14" s="18" t="s">
        <v>15</v>
      </c>
      <c r="B14" s="35">
        <v>320</v>
      </c>
      <c r="C14" s="39">
        <v>237</v>
      </c>
      <c r="D14" s="98">
        <v>74.1</v>
      </c>
      <c r="E14" s="107">
        <v>229</v>
      </c>
      <c r="F14" s="108">
        <v>165</v>
      </c>
      <c r="G14" s="105">
        <v>72.1</v>
      </c>
      <c r="I14" s="36"/>
      <c r="J14" s="33"/>
    </row>
    <row r="15" spans="1:10" ht="41.25" customHeight="1">
      <c r="A15" s="18" t="s">
        <v>16</v>
      </c>
      <c r="B15" s="35">
        <v>2314</v>
      </c>
      <c r="C15" s="39">
        <v>2310</v>
      </c>
      <c r="D15" s="98">
        <v>99.8</v>
      </c>
      <c r="E15" s="107">
        <v>1705</v>
      </c>
      <c r="F15" s="108">
        <v>1628</v>
      </c>
      <c r="G15" s="105">
        <v>95.5</v>
      </c>
      <c r="I15" s="36"/>
      <c r="J15" s="33"/>
    </row>
    <row r="16" spans="1:10" ht="41.25" customHeight="1">
      <c r="A16" s="18" t="s">
        <v>17</v>
      </c>
      <c r="B16" s="35">
        <v>537</v>
      </c>
      <c r="C16" s="39">
        <v>604</v>
      </c>
      <c r="D16" s="98">
        <v>112.5</v>
      </c>
      <c r="E16" s="107">
        <v>412</v>
      </c>
      <c r="F16" s="108">
        <v>430</v>
      </c>
      <c r="G16" s="105">
        <v>104.4</v>
      </c>
      <c r="I16" s="36"/>
      <c r="J16" s="33"/>
    </row>
    <row r="17" spans="1:10" ht="41.25" customHeight="1">
      <c r="A17" s="18" t="s">
        <v>18</v>
      </c>
      <c r="B17" s="35">
        <v>207</v>
      </c>
      <c r="C17" s="39">
        <v>140</v>
      </c>
      <c r="D17" s="98">
        <v>67.6</v>
      </c>
      <c r="E17" s="107">
        <v>156</v>
      </c>
      <c r="F17" s="108">
        <v>105</v>
      </c>
      <c r="G17" s="105">
        <v>67.3</v>
      </c>
      <c r="I17" s="36"/>
      <c r="J17" s="33"/>
    </row>
    <row r="18" spans="1:10" ht="28.5" customHeight="1">
      <c r="A18" s="18" t="s">
        <v>19</v>
      </c>
      <c r="B18" s="35">
        <v>875</v>
      </c>
      <c r="C18" s="39">
        <v>990</v>
      </c>
      <c r="D18" s="98">
        <v>113.1</v>
      </c>
      <c r="E18" s="107">
        <v>688</v>
      </c>
      <c r="F18" s="108">
        <v>738</v>
      </c>
      <c r="G18" s="105">
        <v>107.3</v>
      </c>
      <c r="I18" s="36"/>
      <c r="J18" s="33"/>
    </row>
    <row r="19" spans="1:10" ht="30.75" customHeight="1">
      <c r="A19" s="18" t="s">
        <v>20</v>
      </c>
      <c r="B19" s="35">
        <v>1925</v>
      </c>
      <c r="C19" s="39">
        <v>1344</v>
      </c>
      <c r="D19" s="98">
        <v>69.8</v>
      </c>
      <c r="E19" s="107">
        <v>1519</v>
      </c>
      <c r="F19" s="108">
        <v>933</v>
      </c>
      <c r="G19" s="105">
        <v>61.4</v>
      </c>
      <c r="I19" s="36"/>
      <c r="J19" s="33"/>
    </row>
    <row r="20" spans="1:10" ht="30.75" customHeight="1">
      <c r="A20" s="18" t="s">
        <v>21</v>
      </c>
      <c r="B20" s="35">
        <v>242</v>
      </c>
      <c r="C20" s="39">
        <v>253</v>
      </c>
      <c r="D20" s="98">
        <v>104.5</v>
      </c>
      <c r="E20" s="107">
        <v>190</v>
      </c>
      <c r="F20" s="108">
        <v>187</v>
      </c>
      <c r="G20" s="105">
        <v>98.4</v>
      </c>
      <c r="I20" s="36"/>
      <c r="J20" s="33"/>
    </row>
    <row r="21" spans="1:10" ht="39" customHeight="1">
      <c r="A21" s="18" t="s">
        <v>22</v>
      </c>
      <c r="B21" s="35">
        <v>939</v>
      </c>
      <c r="C21" s="39">
        <v>865</v>
      </c>
      <c r="D21" s="98">
        <v>92.1</v>
      </c>
      <c r="E21" s="107">
        <v>694</v>
      </c>
      <c r="F21" s="108">
        <v>643</v>
      </c>
      <c r="G21" s="105">
        <v>92.7</v>
      </c>
      <c r="I21" s="36"/>
      <c r="J21" s="33"/>
    </row>
    <row r="22" spans="1:10" ht="39.75" customHeight="1">
      <c r="A22" s="18" t="s">
        <v>23</v>
      </c>
      <c r="B22" s="35">
        <v>632</v>
      </c>
      <c r="C22" s="39">
        <v>527</v>
      </c>
      <c r="D22" s="98">
        <v>83.4</v>
      </c>
      <c r="E22" s="107">
        <v>478</v>
      </c>
      <c r="F22" s="108">
        <v>377</v>
      </c>
      <c r="G22" s="105">
        <v>78.9</v>
      </c>
      <c r="I22" s="36"/>
      <c r="J22" s="33"/>
    </row>
    <row r="23" spans="1:10" ht="44.25" customHeight="1">
      <c r="A23" s="18" t="s">
        <v>24</v>
      </c>
      <c r="B23" s="35">
        <v>1263</v>
      </c>
      <c r="C23" s="39">
        <v>1422</v>
      </c>
      <c r="D23" s="98">
        <v>112.6</v>
      </c>
      <c r="E23" s="107">
        <v>990</v>
      </c>
      <c r="F23" s="108">
        <v>1090</v>
      </c>
      <c r="G23" s="105">
        <v>110.1</v>
      </c>
      <c r="I23" s="36"/>
      <c r="J23" s="33"/>
    </row>
    <row r="24" spans="1:10" ht="31.5" customHeight="1">
      <c r="A24" s="18" t="s">
        <v>25</v>
      </c>
      <c r="B24" s="35">
        <v>354</v>
      </c>
      <c r="C24" s="39">
        <v>344</v>
      </c>
      <c r="D24" s="98">
        <v>97.2</v>
      </c>
      <c r="E24" s="107">
        <v>281</v>
      </c>
      <c r="F24" s="108">
        <v>265</v>
      </c>
      <c r="G24" s="105">
        <v>94.3</v>
      </c>
      <c r="I24" s="36"/>
      <c r="J24" s="33"/>
    </row>
    <row r="25" spans="1:10" ht="42" customHeight="1">
      <c r="A25" s="18" t="s">
        <v>26</v>
      </c>
      <c r="B25" s="35">
        <v>331</v>
      </c>
      <c r="C25" s="39">
        <v>337</v>
      </c>
      <c r="D25" s="98">
        <v>101.8</v>
      </c>
      <c r="E25" s="107">
        <v>244</v>
      </c>
      <c r="F25" s="108">
        <v>242</v>
      </c>
      <c r="G25" s="105">
        <v>99.2</v>
      </c>
      <c r="I25" s="36"/>
      <c r="J25" s="33"/>
    </row>
    <row r="26" spans="1:10" ht="42" customHeight="1">
      <c r="A26" s="18" t="s">
        <v>27</v>
      </c>
      <c r="B26" s="35">
        <v>168</v>
      </c>
      <c r="C26" s="39">
        <v>140</v>
      </c>
      <c r="D26" s="98">
        <v>83.3</v>
      </c>
      <c r="E26" s="107">
        <v>123</v>
      </c>
      <c r="F26" s="108">
        <v>102</v>
      </c>
      <c r="G26" s="105">
        <v>82.9</v>
      </c>
      <c r="I26" s="36"/>
      <c r="J26" s="33"/>
    </row>
    <row r="27" spans="1:10" ht="29.25" customHeight="1" thickBot="1">
      <c r="A27" s="19" t="s">
        <v>28</v>
      </c>
      <c r="B27" s="118">
        <v>151</v>
      </c>
      <c r="C27" s="42">
        <v>158</v>
      </c>
      <c r="D27" s="112">
        <v>104.6</v>
      </c>
      <c r="E27" s="119">
        <v>116</v>
      </c>
      <c r="F27" s="108">
        <v>113</v>
      </c>
      <c r="G27" s="113">
        <v>97.4</v>
      </c>
      <c r="I27" s="36"/>
      <c r="J27" s="33"/>
    </row>
    <row r="28" spans="1:9" ht="18.75">
      <c r="A28" s="7"/>
      <c r="B28" s="14"/>
      <c r="E28" s="95"/>
      <c r="F28" s="37"/>
      <c r="I28" s="6"/>
    </row>
    <row r="29" spans="1:9" ht="18.75">
      <c r="A29" s="7"/>
      <c r="B29" s="7"/>
      <c r="E29" s="96"/>
      <c r="F29" s="30"/>
      <c r="I29" s="6"/>
    </row>
  </sheetData>
  <sheetProtection/>
  <mergeCells count="7"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view="pageBreakPreview" zoomScale="70" zoomScaleNormal="75" zoomScaleSheetLayoutView="70" zoomScalePageLayoutView="0" workbookViewId="0" topLeftCell="A4">
      <selection activeCell="J9" sqref="J9"/>
    </sheetView>
  </sheetViews>
  <sheetFormatPr defaultColWidth="8.8515625" defaultRowHeight="15"/>
  <cols>
    <col min="1" max="1" width="51.57421875" style="6" customWidth="1"/>
    <col min="2" max="2" width="12.7109375" style="6" customWidth="1"/>
    <col min="3" max="3" width="12.14062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81" t="s">
        <v>60</v>
      </c>
      <c r="B1" s="181"/>
      <c r="C1" s="181"/>
      <c r="D1" s="181"/>
      <c r="E1" s="181"/>
      <c r="F1" s="181"/>
      <c r="G1" s="181"/>
    </row>
    <row r="2" spans="1:7" s="2" customFormat="1" ht="19.5" customHeight="1">
      <c r="A2" s="175" t="s">
        <v>33</v>
      </c>
      <c r="B2" s="175"/>
      <c r="C2" s="175"/>
      <c r="D2" s="175"/>
      <c r="E2" s="175"/>
      <c r="F2" s="175"/>
      <c r="G2" s="175"/>
    </row>
    <row r="3" spans="1:6" s="4" customFormat="1" ht="20.25" customHeight="1" thickBot="1">
      <c r="A3" s="3"/>
      <c r="B3" s="3"/>
      <c r="C3" s="3"/>
      <c r="D3" s="3"/>
      <c r="E3" s="3"/>
      <c r="F3" s="3"/>
    </row>
    <row r="4" spans="1:7" s="4" customFormat="1" ht="20.25" customHeight="1">
      <c r="A4" s="176"/>
      <c r="B4" s="212" t="str">
        <f>1!B4:C4</f>
        <v>січень-лютий</v>
      </c>
      <c r="C4" s="213"/>
      <c r="D4" s="216" t="s">
        <v>31</v>
      </c>
      <c r="E4" s="214" t="str">
        <f>1!E4:F4</f>
        <v>станом на 01 березня</v>
      </c>
      <c r="F4" s="215"/>
      <c r="G4" s="218" t="s">
        <v>31</v>
      </c>
    </row>
    <row r="5" spans="1:7" s="4" customFormat="1" ht="48.75" customHeight="1">
      <c r="A5" s="177"/>
      <c r="B5" s="155">
        <v>2018</v>
      </c>
      <c r="C5" s="155">
        <v>2019</v>
      </c>
      <c r="D5" s="217"/>
      <c r="E5" s="154">
        <v>2018</v>
      </c>
      <c r="F5" s="154">
        <v>2019</v>
      </c>
      <c r="G5" s="219"/>
    </row>
    <row r="6" spans="1:9" s="4" customFormat="1" ht="28.5" customHeight="1">
      <c r="A6" s="20" t="s">
        <v>32</v>
      </c>
      <c r="B6" s="157">
        <v>12582</v>
      </c>
      <c r="C6" s="157">
        <v>12101</v>
      </c>
      <c r="D6" s="38">
        <v>96.2</v>
      </c>
      <c r="E6" s="157">
        <v>9436</v>
      </c>
      <c r="F6" s="157">
        <v>8590</v>
      </c>
      <c r="G6" s="73">
        <v>91</v>
      </c>
      <c r="I6" s="25"/>
    </row>
    <row r="7" spans="1:9" s="5" customFormat="1" ht="45.75" customHeight="1">
      <c r="A7" s="66" t="s">
        <v>34</v>
      </c>
      <c r="B7" s="26">
        <v>5435</v>
      </c>
      <c r="C7" s="26">
        <v>5194</v>
      </c>
      <c r="D7" s="9">
        <v>95.6</v>
      </c>
      <c r="E7" s="114">
        <v>4195</v>
      </c>
      <c r="F7" s="109">
        <v>3734</v>
      </c>
      <c r="G7" s="65">
        <v>89</v>
      </c>
      <c r="H7" s="27"/>
      <c r="I7" s="25"/>
    </row>
    <row r="8" spans="1:9" s="5" customFormat="1" ht="30" customHeight="1">
      <c r="A8" s="66" t="s">
        <v>3</v>
      </c>
      <c r="B8" s="26">
        <v>2559</v>
      </c>
      <c r="C8" s="26">
        <v>2699</v>
      </c>
      <c r="D8" s="9">
        <v>105.5</v>
      </c>
      <c r="E8" s="114">
        <v>1909</v>
      </c>
      <c r="F8" s="109">
        <v>2021</v>
      </c>
      <c r="G8" s="65">
        <v>105.9</v>
      </c>
      <c r="H8" s="27"/>
      <c r="I8" s="25"/>
    </row>
    <row r="9" spans="1:9" ht="33" customHeight="1">
      <c r="A9" s="66" t="s">
        <v>2</v>
      </c>
      <c r="B9" s="26">
        <v>2266</v>
      </c>
      <c r="C9" s="26">
        <v>2077</v>
      </c>
      <c r="D9" s="9">
        <v>91.7</v>
      </c>
      <c r="E9" s="114">
        <v>1670</v>
      </c>
      <c r="F9" s="109">
        <v>1471</v>
      </c>
      <c r="G9" s="65">
        <v>88.1</v>
      </c>
      <c r="H9" s="27"/>
      <c r="I9" s="25"/>
    </row>
    <row r="10" spans="1:9" ht="28.5" customHeight="1">
      <c r="A10" s="66" t="s">
        <v>1</v>
      </c>
      <c r="B10" s="26">
        <v>719</v>
      </c>
      <c r="C10" s="26">
        <v>612</v>
      </c>
      <c r="D10" s="9">
        <v>85.1</v>
      </c>
      <c r="E10" s="114">
        <v>523</v>
      </c>
      <c r="F10" s="109">
        <v>402</v>
      </c>
      <c r="G10" s="65">
        <v>76.9</v>
      </c>
      <c r="H10" s="27"/>
      <c r="I10" s="25"/>
    </row>
    <row r="11" spans="1:9" s="15" customFormat="1" ht="31.5" customHeight="1">
      <c r="A11" s="66" t="s">
        <v>5</v>
      </c>
      <c r="B11" s="26">
        <v>520</v>
      </c>
      <c r="C11" s="26">
        <v>500</v>
      </c>
      <c r="D11" s="9">
        <v>96.2</v>
      </c>
      <c r="E11" s="114">
        <v>374</v>
      </c>
      <c r="F11" s="109">
        <v>309</v>
      </c>
      <c r="G11" s="65">
        <v>82.6</v>
      </c>
      <c r="H11" s="27"/>
      <c r="I11" s="25"/>
    </row>
    <row r="12" spans="1:9" ht="51.75" customHeight="1">
      <c r="A12" s="66" t="s">
        <v>30</v>
      </c>
      <c r="B12" s="26">
        <v>12</v>
      </c>
      <c r="C12" s="26">
        <v>10</v>
      </c>
      <c r="D12" s="9">
        <v>83.3</v>
      </c>
      <c r="E12" s="114">
        <v>7</v>
      </c>
      <c r="F12" s="109">
        <v>7</v>
      </c>
      <c r="G12" s="65">
        <v>100</v>
      </c>
      <c r="H12" s="27"/>
      <c r="I12" s="25"/>
    </row>
    <row r="13" spans="1:9" ht="30.75" customHeight="1">
      <c r="A13" s="66" t="s">
        <v>6</v>
      </c>
      <c r="B13" s="26">
        <v>308</v>
      </c>
      <c r="C13" s="26">
        <v>325</v>
      </c>
      <c r="D13" s="9">
        <v>105.5</v>
      </c>
      <c r="E13" s="114">
        <v>231</v>
      </c>
      <c r="F13" s="109">
        <v>204</v>
      </c>
      <c r="G13" s="65">
        <v>88.3</v>
      </c>
      <c r="H13" s="27"/>
      <c r="I13" s="25"/>
    </row>
    <row r="14" spans="1:9" ht="66.75" customHeight="1">
      <c r="A14" s="66" t="s">
        <v>7</v>
      </c>
      <c r="B14" s="26">
        <v>481</v>
      </c>
      <c r="C14" s="26">
        <v>440</v>
      </c>
      <c r="D14" s="9">
        <v>91.5</v>
      </c>
      <c r="E14" s="114">
        <v>339</v>
      </c>
      <c r="F14" s="109">
        <v>295</v>
      </c>
      <c r="G14" s="65">
        <v>87</v>
      </c>
      <c r="H14" s="27"/>
      <c r="I14" s="25"/>
    </row>
    <row r="15" spans="1:9" ht="42.75" customHeight="1" thickBot="1">
      <c r="A15" s="67" t="s">
        <v>36</v>
      </c>
      <c r="B15" s="68">
        <v>282</v>
      </c>
      <c r="C15" s="68">
        <v>244</v>
      </c>
      <c r="D15" s="69">
        <v>86.5</v>
      </c>
      <c r="E15" s="115">
        <v>188</v>
      </c>
      <c r="F15" s="115">
        <v>147</v>
      </c>
      <c r="G15" s="70">
        <v>78.2</v>
      </c>
      <c r="H15" s="27"/>
      <c r="I15" s="25"/>
    </row>
    <row r="16" ht="12.75">
      <c r="B16" s="28"/>
    </row>
    <row r="17" ht="12.75">
      <c r="B17" s="28"/>
    </row>
    <row r="18" ht="12.75">
      <c r="B18" s="28"/>
    </row>
  </sheetData>
  <sheetProtection/>
  <mergeCells count="7"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30"/>
  <sheetViews>
    <sheetView view="pageBreakPreview" zoomScale="70" zoomScaleNormal="75" zoomScaleSheetLayoutView="70" zoomScalePageLayoutView="0" workbookViewId="0" topLeftCell="A13">
      <selection activeCell="F5" sqref="F5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43.00390625" style="6" customWidth="1"/>
    <col min="7" max="16384" width="8.8515625" style="6" customWidth="1"/>
  </cols>
  <sheetData>
    <row r="1" spans="1:4" s="2" customFormat="1" ht="40.5" customHeight="1">
      <c r="A1" s="221" t="s">
        <v>247</v>
      </c>
      <c r="B1" s="221"/>
      <c r="C1" s="221"/>
      <c r="D1" s="221"/>
    </row>
    <row r="2" spans="1:4" s="2" customFormat="1" ht="19.5" customHeight="1">
      <c r="A2" s="175" t="s">
        <v>8</v>
      </c>
      <c r="B2" s="175"/>
      <c r="C2" s="175"/>
      <c r="D2" s="175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6"/>
      <c r="B4" s="222" t="s">
        <v>39</v>
      </c>
      <c r="C4" s="224" t="s">
        <v>40</v>
      </c>
      <c r="D4" s="226" t="s">
        <v>58</v>
      </c>
    </row>
    <row r="5" spans="1:4" s="4" customFormat="1" ht="59.25" customHeight="1">
      <c r="A5" s="177"/>
      <c r="B5" s="223"/>
      <c r="C5" s="225"/>
      <c r="D5" s="227"/>
    </row>
    <row r="6" spans="1:4" s="10" customFormat="1" ht="34.5" customHeight="1">
      <c r="A6" s="78" t="s">
        <v>32</v>
      </c>
      <c r="B6" s="106">
        <v>12593</v>
      </c>
      <c r="C6" s="136">
        <v>8590</v>
      </c>
      <c r="D6" s="79">
        <v>0.6821249900738505</v>
      </c>
    </row>
    <row r="7" spans="1:4" s="10" customFormat="1" ht="24.75" customHeight="1">
      <c r="A7" s="78" t="s">
        <v>38</v>
      </c>
      <c r="B7" s="45" t="s">
        <v>41</v>
      </c>
      <c r="C7" s="44">
        <v>8041</v>
      </c>
      <c r="D7" s="79" t="s">
        <v>41</v>
      </c>
    </row>
    <row r="8" spans="1:4" s="10" customFormat="1" ht="31.5" customHeight="1">
      <c r="A8" s="80" t="s">
        <v>9</v>
      </c>
      <c r="B8" s="45"/>
      <c r="C8" s="46"/>
      <c r="D8" s="79"/>
    </row>
    <row r="9" spans="1:6" ht="54" customHeight="1">
      <c r="A9" s="18" t="s">
        <v>10</v>
      </c>
      <c r="B9" s="11">
        <v>6</v>
      </c>
      <c r="C9" s="11">
        <v>50</v>
      </c>
      <c r="D9" s="79">
        <v>8.333333333333334</v>
      </c>
      <c r="F9" s="14"/>
    </row>
    <row r="10" spans="1:6" ht="35.25" customHeight="1">
      <c r="A10" s="18" t="s">
        <v>11</v>
      </c>
      <c r="B10" s="11">
        <v>6</v>
      </c>
      <c r="C10" s="11">
        <v>34</v>
      </c>
      <c r="D10" s="79">
        <v>5.666666666666667</v>
      </c>
      <c r="F10" s="14"/>
    </row>
    <row r="11" spans="1:6" s="15" customFormat="1" ht="20.25" customHeight="1">
      <c r="A11" s="18" t="s">
        <v>12</v>
      </c>
      <c r="B11" s="11">
        <v>1075</v>
      </c>
      <c r="C11" s="11">
        <v>776</v>
      </c>
      <c r="D11" s="79">
        <v>0.7218604651162791</v>
      </c>
      <c r="E11" s="6"/>
      <c r="F11" s="14"/>
    </row>
    <row r="12" spans="1:8" ht="36" customHeight="1">
      <c r="A12" s="18" t="s">
        <v>13</v>
      </c>
      <c r="B12" s="11">
        <v>118</v>
      </c>
      <c r="C12" s="11">
        <v>126</v>
      </c>
      <c r="D12" s="79">
        <v>1.0677966101694916</v>
      </c>
      <c r="F12" s="14"/>
      <c r="H12" s="16"/>
    </row>
    <row r="13" spans="1:6" ht="30" customHeight="1">
      <c r="A13" s="18" t="s">
        <v>14</v>
      </c>
      <c r="B13" s="11">
        <v>401</v>
      </c>
      <c r="C13" s="11">
        <v>37</v>
      </c>
      <c r="D13" s="79">
        <v>0.09226932668329177</v>
      </c>
      <c r="F13" s="14"/>
    </row>
    <row r="14" spans="1:6" ht="19.5" customHeight="1">
      <c r="A14" s="18" t="s">
        <v>15</v>
      </c>
      <c r="B14" s="11">
        <v>461</v>
      </c>
      <c r="C14" s="11">
        <v>165</v>
      </c>
      <c r="D14" s="79">
        <v>0.3579175704989154</v>
      </c>
      <c r="F14" s="47"/>
    </row>
    <row r="15" spans="1:6" ht="48.75" customHeight="1">
      <c r="A15" s="18" t="s">
        <v>16</v>
      </c>
      <c r="B15" s="11">
        <v>1682</v>
      </c>
      <c r="C15" s="11">
        <v>1628</v>
      </c>
      <c r="D15" s="79">
        <v>0.9678953626634959</v>
      </c>
      <c r="F15" s="14"/>
    </row>
    <row r="16" spans="1:6" ht="34.5" customHeight="1">
      <c r="A16" s="18" t="s">
        <v>17</v>
      </c>
      <c r="B16" s="11">
        <v>1781</v>
      </c>
      <c r="C16" s="11">
        <v>430</v>
      </c>
      <c r="D16" s="79">
        <v>0.24143739472206627</v>
      </c>
      <c r="F16" s="14"/>
    </row>
    <row r="17" spans="1:6" ht="35.25" customHeight="1">
      <c r="A17" s="18" t="s">
        <v>18</v>
      </c>
      <c r="B17" s="11">
        <v>143</v>
      </c>
      <c r="C17" s="11">
        <v>105</v>
      </c>
      <c r="D17" s="79">
        <v>0.7342657342657343</v>
      </c>
      <c r="F17" s="14"/>
    </row>
    <row r="18" spans="1:6" ht="24" customHeight="1">
      <c r="A18" s="18" t="s">
        <v>19</v>
      </c>
      <c r="B18" s="11">
        <v>576</v>
      </c>
      <c r="C18" s="11">
        <v>738</v>
      </c>
      <c r="D18" s="79">
        <v>1.28125</v>
      </c>
      <c r="F18" s="14"/>
    </row>
    <row r="19" spans="1:6" ht="17.25" customHeight="1">
      <c r="A19" s="18" t="s">
        <v>20</v>
      </c>
      <c r="B19" s="11">
        <v>276</v>
      </c>
      <c r="C19" s="11">
        <v>933</v>
      </c>
      <c r="D19" s="79">
        <v>3.380434782608696</v>
      </c>
      <c r="F19" s="14"/>
    </row>
    <row r="20" spans="1:6" ht="18" customHeight="1">
      <c r="A20" s="18" t="s">
        <v>21</v>
      </c>
      <c r="B20" s="11">
        <v>195</v>
      </c>
      <c r="C20" s="11">
        <v>187</v>
      </c>
      <c r="D20" s="79">
        <v>0.958974358974359</v>
      </c>
      <c r="F20" s="14"/>
    </row>
    <row r="21" spans="1:6" ht="32.25" customHeight="1">
      <c r="A21" s="18" t="s">
        <v>22</v>
      </c>
      <c r="B21" s="11">
        <v>497</v>
      </c>
      <c r="C21" s="11">
        <v>643</v>
      </c>
      <c r="D21" s="79">
        <v>1.2937625754527162</v>
      </c>
      <c r="F21" s="48"/>
    </row>
    <row r="22" spans="1:6" ht="35.25" customHeight="1">
      <c r="A22" s="18" t="s">
        <v>23</v>
      </c>
      <c r="B22" s="11">
        <v>1628</v>
      </c>
      <c r="C22" s="11">
        <v>377</v>
      </c>
      <c r="D22" s="79">
        <v>0.23157248157248156</v>
      </c>
      <c r="F22" s="14"/>
    </row>
    <row r="23" spans="1:6" ht="33" customHeight="1">
      <c r="A23" s="18" t="s">
        <v>24</v>
      </c>
      <c r="B23" s="11">
        <v>1519</v>
      </c>
      <c r="C23" s="11">
        <v>1090</v>
      </c>
      <c r="D23" s="79">
        <v>0.717577353522054</v>
      </c>
      <c r="F23" s="14"/>
    </row>
    <row r="24" spans="1:6" ht="19.5" customHeight="1">
      <c r="A24" s="18" t="s">
        <v>25</v>
      </c>
      <c r="B24" s="11">
        <v>1081</v>
      </c>
      <c r="C24" s="11">
        <v>265</v>
      </c>
      <c r="D24" s="79">
        <v>0.24514338575393155</v>
      </c>
      <c r="F24" s="14"/>
    </row>
    <row r="25" spans="1:6" ht="30.75" customHeight="1">
      <c r="A25" s="18" t="s">
        <v>26</v>
      </c>
      <c r="B25" s="11">
        <v>962</v>
      </c>
      <c r="C25" s="11">
        <v>242</v>
      </c>
      <c r="D25" s="79">
        <v>0.2515592515592516</v>
      </c>
      <c r="E25" s="127"/>
      <c r="F25" s="14"/>
    </row>
    <row r="26" spans="1:6" ht="30.75" customHeight="1">
      <c r="A26" s="18" t="s">
        <v>27</v>
      </c>
      <c r="B26" s="11">
        <v>141</v>
      </c>
      <c r="C26" s="11">
        <v>102</v>
      </c>
      <c r="D26" s="79">
        <v>0.723404255319149</v>
      </c>
      <c r="F26" s="14"/>
    </row>
    <row r="27" spans="1:6" ht="22.5" customHeight="1" thickBot="1">
      <c r="A27" s="19" t="s">
        <v>28</v>
      </c>
      <c r="B27" s="72">
        <v>45</v>
      </c>
      <c r="C27" s="72">
        <v>113</v>
      </c>
      <c r="D27" s="79">
        <v>2.511111111111111</v>
      </c>
      <c r="F27" s="14"/>
    </row>
    <row r="28" spans="1:6" ht="21.75" customHeight="1">
      <c r="A28" s="220"/>
      <c r="B28" s="220"/>
      <c r="C28" s="7"/>
      <c r="D28" s="7"/>
      <c r="F28" s="14"/>
    </row>
    <row r="29" spans="1:6" ht="15.75">
      <c r="A29" s="7"/>
      <c r="B29" s="7"/>
      <c r="C29" s="7"/>
      <c r="D29" s="7"/>
      <c r="F29" s="14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2019-03-12T07:23:15Z</dcterms:modified>
  <cp:category/>
  <cp:version/>
  <cp:contentType/>
  <cp:contentStatus/>
</cp:coreProperties>
</file>