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60" windowHeight="723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'2'!$A$1:$V$17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<sst xmlns="http://schemas.openxmlformats.org/spreadsheetml/2006/main" count="65" uniqueCount="39">
  <si>
    <t xml:space="preserve">Надання послуг Київським міським центром зайнятості зареєстрованим безробітним та іншим категоріям громадян                                                                                              </t>
  </si>
  <si>
    <t>у січні-липні 2019 р.  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</si>
  <si>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</si>
  <si>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</si>
  <si>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</si>
  <si>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</si>
  <si>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</si>
  <si>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</si>
  <si>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</si>
  <si>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А</t>
  </si>
  <si>
    <t>Мали статус безробітного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</si>
  <si>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</si>
  <si>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</si>
  <si>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</si>
  <si>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</si>
  <si>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Станом на 1 серпня 2019 року:</t>
  </si>
  <si>
    <t xml:space="preserve">Мали статус безробітного </t>
  </si>
  <si>
    <t>з них, отримували допомогу по безробіттю</t>
  </si>
  <si>
    <t xml:space="preserve">Надання послуг Київським міським центром зайнятості зареєстрованим безробітним та іншим категоріям громадян </t>
  </si>
  <si>
    <t>Мали статус безробітного у звітному періоді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</si>
  <si>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</si>
  <si>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Проходили профнавчання</t>
  </si>
  <si>
    <t>Чисельність безробітних що отримали профорієнтаційні послуги</t>
  </si>
  <si>
    <t>Мають статус безробітного на кінець періоду</t>
  </si>
  <si>
    <t>з них отримують допомогу по безробіттю, осіб</t>
  </si>
  <si>
    <t>Усього</t>
  </si>
  <si>
    <t>чоловіки, %</t>
  </si>
  <si>
    <t>жінки,%</t>
  </si>
  <si>
    <t>м. Київ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</si>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</sst>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00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u val="single"/>
      <sz val="1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SimSun"/>
      <family val="2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5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79" fillId="17" borderId="0" applyNumberFormat="0" applyBorder="0" applyAlignment="0" applyProtection="0"/>
    <xf numFmtId="0" fontId="18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79" fillId="18" borderId="0" applyNumberFormat="0" applyBorder="0" applyAlignment="0" applyProtection="0"/>
    <xf numFmtId="0" fontId="18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79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79" fillId="22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79" fillId="24" borderId="0" applyNumberFormat="0" applyBorder="0" applyAlignment="0" applyProtection="0"/>
    <xf numFmtId="0" fontId="18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79" fillId="25" borderId="0" applyNumberFormat="0" applyBorder="0" applyAlignment="0" applyProtection="0"/>
    <xf numFmtId="0" fontId="18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27" borderId="0" applyNumberFormat="0" applyBorder="0" applyAlignment="0" applyProtection="0"/>
    <xf numFmtId="0" fontId="17" fillId="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14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79" fillId="33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79" fillId="34" borderId="0" applyNumberFormat="0" applyBorder="0" applyAlignment="0" applyProtection="0"/>
    <xf numFmtId="0" fontId="18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9" fillId="35" borderId="0" applyNumberFormat="0" applyBorder="0" applyAlignment="0" applyProtection="0"/>
    <xf numFmtId="0" fontId="18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37" borderId="0" applyNumberFormat="0" applyBorder="0" applyAlignment="0" applyProtection="0"/>
    <xf numFmtId="0" fontId="17" fillId="28" borderId="0" applyNumberFormat="0" applyBorder="0" applyAlignment="0" applyProtection="0"/>
    <xf numFmtId="0" fontId="17" fillId="3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79" fillId="38" borderId="0" applyNumberFormat="0" applyBorder="0" applyAlignment="0" applyProtection="0"/>
    <xf numFmtId="0" fontId="18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39" borderId="0" applyNumberFormat="0" applyBorder="0" applyAlignment="0" applyProtection="0"/>
    <xf numFmtId="0" fontId="17" fillId="11" borderId="0" applyNumberFormat="0" applyBorder="0" applyAlignment="0" applyProtection="0"/>
    <xf numFmtId="0" fontId="17" fillId="3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79" fillId="40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79" fillId="41" borderId="0" applyNumberFormat="0" applyBorder="0" applyAlignment="0" applyProtection="0"/>
    <xf numFmtId="0" fontId="1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14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7" borderId="0" applyNumberFormat="0" applyBorder="0" applyAlignment="0" applyProtection="0"/>
    <xf numFmtId="0" fontId="80" fillId="51" borderId="0" applyNumberFormat="0" applyBorder="0" applyAlignment="0" applyProtection="0"/>
    <xf numFmtId="0" fontId="20" fillId="4" borderId="0" applyNumberFormat="0" applyBorder="0" applyAlignment="0" applyProtection="0"/>
    <xf numFmtId="0" fontId="19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80" fillId="52" borderId="0" applyNumberFormat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44" borderId="0" applyNumberFormat="0" applyBorder="0" applyAlignment="0" applyProtection="0"/>
    <xf numFmtId="0" fontId="80" fillId="53" borderId="0" applyNumberFormat="0" applyBorder="0" applyAlignment="0" applyProtection="0"/>
    <xf numFmtId="0" fontId="20" fillId="36" borderId="0" applyNumberFormat="0" applyBorder="0" applyAlignment="0" applyProtection="0"/>
    <xf numFmtId="0" fontId="19" fillId="28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3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80" fillId="54" borderId="0" applyNumberFormat="0" applyBorder="0" applyAlignment="0" applyProtection="0"/>
    <xf numFmtId="0" fontId="20" fillId="30" borderId="0" applyNumberFormat="0" applyBorder="0" applyAlignment="0" applyProtection="0"/>
    <xf numFmtId="0" fontId="19" fillId="45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80" fillId="55" borderId="0" applyNumberFormat="0" applyBorder="0" applyAlignment="0" applyProtection="0"/>
    <xf numFmtId="0" fontId="20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14" borderId="0" applyNumberFormat="0" applyBorder="0" applyAlignment="0" applyProtection="0"/>
    <xf numFmtId="0" fontId="80" fillId="56" borderId="0" applyNumberFormat="0" applyBorder="0" applyAlignment="0" applyProtection="0"/>
    <xf numFmtId="0" fontId="20" fillId="57" borderId="0" applyNumberFormat="0" applyBorder="0" applyAlignment="0" applyProtection="0"/>
    <xf numFmtId="0" fontId="19" fillId="49" borderId="0" applyNumberFormat="0" applyBorder="0" applyAlignment="0" applyProtection="0"/>
    <xf numFmtId="0" fontId="19" fillId="58" borderId="0" applyNumberFormat="0" applyBorder="0" applyAlignment="0" applyProtection="0"/>
    <xf numFmtId="0" fontId="19" fillId="49" borderId="0" applyNumberFormat="0" applyBorder="0" applyAlignment="0" applyProtection="0"/>
    <xf numFmtId="0" fontId="19" fillId="58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44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64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4" borderId="0" applyNumberFormat="0" applyBorder="0" applyAlignment="0" applyProtection="0"/>
    <xf numFmtId="0" fontId="19" fillId="65" borderId="0" applyNumberFormat="0" applyBorder="0" applyAlignment="0" applyProtection="0"/>
    <xf numFmtId="0" fontId="19" fillId="6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2" fillId="36" borderId="1" applyNumberFormat="0" applyAlignment="0" applyProtection="0"/>
    <xf numFmtId="0" fontId="22" fillId="37" borderId="1" applyNumberFormat="0" applyAlignment="0" applyProtection="0"/>
    <xf numFmtId="0" fontId="23" fillId="20" borderId="1" applyNumberFormat="0" applyAlignment="0" applyProtection="0"/>
    <xf numFmtId="0" fontId="24" fillId="66" borderId="2" applyNumberFormat="0" applyAlignment="0" applyProtection="0"/>
    <xf numFmtId="0" fontId="24" fillId="67" borderId="2" applyNumberFormat="0" applyAlignment="0" applyProtection="0"/>
    <xf numFmtId="0" fontId="24" fillId="66" borderId="2" applyNumberFormat="0" applyAlignment="0" applyProtection="0"/>
    <xf numFmtId="0" fontId="8" fillId="0" borderId="0">
      <alignment/>
      <protection/>
    </xf>
    <xf numFmtId="0" fontId="25" fillId="0" borderId="0" applyNumberFormat="0" applyFill="0" applyBorder="0" applyAlignment="0" applyProtection="0"/>
    <xf numFmtId="166" fontId="16" fillId="0" borderId="0" applyFont="0" applyFill="0" applyBorder="0" applyProtection="0">
      <alignment horizontal="center" vertical="center"/>
    </xf>
    <xf numFmtId="49" fontId="16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16" fillId="0" borderId="0" applyFont="0" applyFill="0" applyBorder="0" applyProtection="0">
      <alignment horizontal="left" vertical="center" wrapText="1"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1" applyNumberFormat="0" applyAlignment="0" applyProtection="0"/>
    <xf numFmtId="0" fontId="35" fillId="16" borderId="1" applyNumberFormat="0" applyAlignment="0" applyProtection="0"/>
    <xf numFmtId="0" fontId="35" fillId="30" borderId="1" applyNumberForma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10" borderId="12" applyNumberFormat="0" applyFont="0" applyAlignment="0" applyProtection="0"/>
    <xf numFmtId="0" fontId="39" fillId="23" borderId="12" applyNumberFormat="0" applyAlignment="0" applyProtection="0"/>
    <xf numFmtId="0" fontId="8" fillId="10" borderId="12" applyNumberFormat="0" applyFont="0" applyAlignment="0" applyProtection="0"/>
    <xf numFmtId="0" fontId="40" fillId="36" borderId="13" applyNumberFormat="0" applyAlignment="0" applyProtection="0"/>
    <xf numFmtId="0" fontId="40" fillId="37" borderId="13" applyNumberFormat="0" applyAlignment="0" applyProtection="0"/>
    <xf numFmtId="0" fontId="40" fillId="20" borderId="13" applyNumberFormat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167" fontId="16" fillId="0" borderId="0" applyFont="0" applyFill="0" applyBorder="0" applyProtection="0">
      <alignment/>
    </xf>
    <xf numFmtId="167" fontId="16" fillId="0" borderId="0" applyFon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3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9" fontId="16" fillId="0" borderId="0" applyFont="0" applyFill="0" applyBorder="0" applyProtection="0">
      <alignment wrapText="1"/>
    </xf>
    <xf numFmtId="49" fontId="16" fillId="0" borderId="0" applyFont="0" applyFill="0" applyBorder="0" applyProtection="0">
      <alignment wrapText="1"/>
    </xf>
    <xf numFmtId="0" fontId="44" fillId="0" borderId="0" applyNumberFormat="0" applyFill="0" applyBorder="0" applyAlignment="0" applyProtection="0"/>
    <xf numFmtId="0" fontId="80" fillId="6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80" fillId="69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80" fillId="70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80" fillId="71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80" fillId="72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80" fillId="73" borderId="0" applyNumberFormat="0" applyBorder="0" applyAlignment="0" applyProtection="0"/>
    <xf numFmtId="0" fontId="19" fillId="44" borderId="0" applyNumberFormat="0" applyBorder="0" applyAlignment="0" applyProtection="0"/>
    <xf numFmtId="0" fontId="19" fillId="6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4" borderId="0" applyNumberFormat="0" applyBorder="0" applyAlignment="0" applyProtection="0"/>
    <xf numFmtId="0" fontId="19" fillId="65" borderId="0" applyNumberFormat="0" applyBorder="0" applyAlignment="0" applyProtection="0"/>
    <xf numFmtId="0" fontId="35" fillId="13" borderId="1" applyNumberFormat="0" applyAlignment="0" applyProtection="0"/>
    <xf numFmtId="0" fontId="35" fillId="16" borderId="1" applyNumberFormat="0" applyAlignment="0" applyProtection="0"/>
    <xf numFmtId="0" fontId="81" fillId="74" borderId="15" applyNumberFormat="0" applyAlignment="0" applyProtection="0"/>
    <xf numFmtId="0" fontId="35" fillId="13" borderId="1" applyNumberFormat="0" applyAlignment="0" applyProtection="0"/>
    <xf numFmtId="0" fontId="35" fillId="16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35" fillId="13" borderId="1" applyNumberFormat="0" applyAlignment="0" applyProtection="0"/>
    <xf numFmtId="0" fontId="82" fillId="75" borderId="16" applyNumberFormat="0" applyAlignment="0" applyProtection="0"/>
    <xf numFmtId="0" fontId="40" fillId="36" borderId="13" applyNumberFormat="0" applyAlignment="0" applyProtection="0"/>
    <xf numFmtId="0" fontId="40" fillId="37" borderId="13" applyNumberFormat="0" applyAlignment="0" applyProtection="0"/>
    <xf numFmtId="0" fontId="40" fillId="36" borderId="13" applyNumberFormat="0" applyAlignment="0" applyProtection="0"/>
    <xf numFmtId="0" fontId="40" fillId="36" borderId="13" applyNumberFormat="0" applyAlignment="0" applyProtection="0"/>
    <xf numFmtId="0" fontId="40" fillId="36" borderId="13" applyNumberFormat="0" applyAlignment="0" applyProtection="0"/>
    <xf numFmtId="0" fontId="83" fillId="75" borderId="15" applyNumberFormat="0" applyAlignment="0" applyProtection="0"/>
    <xf numFmtId="0" fontId="22" fillId="36" borderId="1" applyNumberFormat="0" applyAlignment="0" applyProtection="0"/>
    <xf numFmtId="0" fontId="22" fillId="37" borderId="1" applyNumberFormat="0" applyAlignment="0" applyProtection="0"/>
    <xf numFmtId="0" fontId="22" fillId="36" borderId="1" applyNumberFormat="0" applyAlignment="0" applyProtection="0"/>
    <xf numFmtId="0" fontId="22" fillId="36" borderId="1" applyNumberFormat="0" applyAlignment="0" applyProtection="0"/>
    <xf numFmtId="0" fontId="22" fillId="36" borderId="1" applyNumberFormat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85" fillId="0" borderId="17" applyNumberFormat="0" applyFill="0" applyAlignment="0" applyProtection="0"/>
    <xf numFmtId="0" fontId="29" fillId="0" borderId="5" applyNumberFormat="0" applyFill="0" applyAlignment="0" applyProtection="0"/>
    <xf numFmtId="0" fontId="46" fillId="0" borderId="18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86" fillId="0" borderId="19" applyNumberFormat="0" applyFill="0" applyAlignment="0" applyProtection="0"/>
    <xf numFmtId="0" fontId="31" fillId="0" borderId="7" applyNumberFormat="0" applyFill="0" applyAlignment="0" applyProtection="0"/>
    <xf numFmtId="0" fontId="47" fillId="0" borderId="20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7" fillId="0" borderId="21" applyNumberFormat="0" applyFill="0" applyAlignment="0" applyProtection="0"/>
    <xf numFmtId="0" fontId="33" fillId="0" borderId="9" applyNumberFormat="0" applyFill="0" applyAlignment="0" applyProtection="0"/>
    <xf numFmtId="0" fontId="48" fillId="0" borderId="22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89" fillId="0" borderId="23" applyNumberFormat="0" applyFill="0" applyAlignment="0" applyProtection="0"/>
    <xf numFmtId="0" fontId="42" fillId="0" borderId="14" applyNumberFormat="0" applyFill="0" applyAlignment="0" applyProtection="0"/>
    <xf numFmtId="0" fontId="42" fillId="0" borderId="2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24" fillId="66" borderId="2" applyNumberFormat="0" applyAlignment="0" applyProtection="0"/>
    <xf numFmtId="0" fontId="24" fillId="67" borderId="2" applyNumberFormat="0" applyAlignment="0" applyProtection="0"/>
    <xf numFmtId="0" fontId="90" fillId="76" borderId="25" applyNumberFormat="0" applyAlignment="0" applyProtection="0"/>
    <xf numFmtId="0" fontId="24" fillId="66" borderId="2" applyNumberFormat="0" applyAlignment="0" applyProtection="0"/>
    <xf numFmtId="0" fontId="24" fillId="67" borderId="2" applyNumberFormat="0" applyAlignment="0" applyProtection="0"/>
    <xf numFmtId="0" fontId="24" fillId="66" borderId="2" applyNumberFormat="0" applyAlignment="0" applyProtection="0"/>
    <xf numFmtId="0" fontId="24" fillId="66" borderId="2" applyNumberFormat="0" applyAlignment="0" applyProtection="0"/>
    <xf numFmtId="0" fontId="24" fillId="6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77" borderId="0" applyNumberFormat="0" applyBorder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2" fillId="36" borderId="1" applyNumberFormat="0" applyAlignment="0" applyProtection="0"/>
    <xf numFmtId="0" fontId="22" fillId="3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95" fillId="78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9" borderId="26" applyNumberFormat="0" applyFont="0" applyAlignment="0" applyProtection="0"/>
    <xf numFmtId="0" fontId="8" fillId="10" borderId="12" applyNumberFormat="0" applyFont="0" applyAlignment="0" applyProtection="0"/>
    <xf numFmtId="0" fontId="51" fillId="23" borderId="12" applyNumberFormat="0" applyAlignment="0" applyProtection="0"/>
    <xf numFmtId="0" fontId="8" fillId="10" borderId="12" applyNumberFormat="0" applyFont="0" applyAlignment="0" applyProtection="0"/>
    <xf numFmtId="0" fontId="16" fillId="10" borderId="12" applyNumberFormat="0" applyFont="0" applyAlignment="0" applyProtection="0"/>
    <xf numFmtId="0" fontId="16" fillId="10" borderId="12" applyNumberFormat="0" applyFont="0" applyAlignment="0" applyProtection="0"/>
    <xf numFmtId="0" fontId="8" fillId="10" borderId="12" applyNumberFormat="0" applyFont="0" applyAlignment="0" applyProtection="0"/>
    <xf numFmtId="0" fontId="51" fillId="23" borderId="12" applyNumberFormat="0" applyAlignment="0" applyProtection="0"/>
    <xf numFmtId="9" fontId="0" fillId="0" borderId="0" applyFont="0" applyFill="0" applyBorder="0" applyAlignment="0" applyProtection="0"/>
    <xf numFmtId="0" fontId="40" fillId="36" borderId="13" applyNumberFormat="0" applyAlignment="0" applyProtection="0"/>
    <xf numFmtId="0" fontId="97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9" fillId="80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490" applyFont="1">
      <alignment/>
      <protection/>
    </xf>
    <xf numFmtId="0" fontId="4" fillId="0" borderId="0" xfId="490" applyFont="1">
      <alignment/>
      <protection/>
    </xf>
    <xf numFmtId="0" fontId="5" fillId="0" borderId="0" xfId="490" applyFont="1" applyFill="1" applyAlignment="1">
      <alignment/>
      <protection/>
    </xf>
    <xf numFmtId="0" fontId="5" fillId="0" borderId="0" xfId="490" applyFont="1" applyFill="1" applyAlignment="1">
      <alignment horizontal="center"/>
      <protection/>
    </xf>
    <xf numFmtId="0" fontId="6" fillId="0" borderId="28" xfId="484" applyFont="1" applyFill="1" applyBorder="1" applyAlignment="1">
      <alignment horizontal="center" vertical="center" wrapText="1"/>
      <protection/>
    </xf>
    <xf numFmtId="0" fontId="6" fillId="0" borderId="28" xfId="490" applyFont="1" applyBorder="1" applyAlignment="1">
      <alignment horizontal="center" vertical="center" wrapText="1"/>
      <protection/>
    </xf>
    <xf numFmtId="0" fontId="7" fillId="0" borderId="28" xfId="490" applyFont="1" applyBorder="1" applyAlignment="1">
      <alignment horizontal="center" vertical="center" wrapText="1"/>
      <protection/>
    </xf>
    <xf numFmtId="0" fontId="9" fillId="0" borderId="0" xfId="491" applyFont="1" applyAlignment="1">
      <alignment vertical="center" wrapText="1"/>
      <protection/>
    </xf>
    <xf numFmtId="0" fontId="10" fillId="0" borderId="3" xfId="491" applyFont="1" applyBorder="1" applyAlignment="1">
      <alignment horizontal="center" vertical="center" wrapText="1"/>
      <protection/>
    </xf>
    <xf numFmtId="0" fontId="10" fillId="0" borderId="3" xfId="491" applyFont="1" applyFill="1" applyBorder="1" applyAlignment="1">
      <alignment horizontal="center" vertical="center" wrapText="1"/>
      <protection/>
    </xf>
    <xf numFmtId="0" fontId="11" fillId="0" borderId="0" xfId="491" applyFont="1" applyAlignment="1">
      <alignment vertical="center" wrapText="1"/>
      <protection/>
    </xf>
    <xf numFmtId="3" fontId="6" fillId="0" borderId="3" xfId="491" applyNumberFormat="1" applyFont="1" applyFill="1" applyBorder="1" applyAlignment="1">
      <alignment horizontal="center" vertical="center" wrapText="1"/>
      <protection/>
    </xf>
    <xf numFmtId="3" fontId="6" fillId="81" borderId="3" xfId="490" applyNumberFormat="1" applyFont="1" applyFill="1" applyBorder="1" applyAlignment="1">
      <alignment horizontal="center" vertical="center" wrapText="1"/>
      <protection/>
    </xf>
    <xf numFmtId="164" fontId="6" fillId="81" borderId="3" xfId="490" applyNumberFormat="1" applyFont="1" applyFill="1" applyBorder="1" applyAlignment="1">
      <alignment horizontal="center" vertical="center" wrapText="1"/>
      <protection/>
    </xf>
    <xf numFmtId="3" fontId="6" fillId="0" borderId="3" xfId="490" applyNumberFormat="1" applyFont="1" applyFill="1" applyBorder="1" applyAlignment="1">
      <alignment horizontal="center" vertical="center" wrapText="1"/>
      <protection/>
    </xf>
    <xf numFmtId="0" fontId="13" fillId="0" borderId="0" xfId="491" applyFont="1" applyAlignment="1">
      <alignment vertical="center" wrapText="1"/>
      <protection/>
    </xf>
    <xf numFmtId="3" fontId="6" fillId="0" borderId="3" xfId="490" applyNumberFormat="1" applyFont="1" applyBorder="1" applyAlignment="1">
      <alignment horizontal="center" vertical="center" wrapText="1"/>
      <protection/>
    </xf>
    <xf numFmtId="3" fontId="6" fillId="0" borderId="3" xfId="491" applyNumberFormat="1" applyFont="1" applyBorder="1" applyAlignment="1">
      <alignment horizontal="center" vertical="center" wrapText="1"/>
      <protection/>
    </xf>
    <xf numFmtId="0" fontId="2" fillId="0" borderId="0" xfId="491" applyFont="1" applyAlignment="1">
      <alignment vertical="center" wrapText="1"/>
      <protection/>
    </xf>
    <xf numFmtId="3" fontId="6" fillId="0" borderId="3" xfId="484" applyNumberFormat="1" applyFont="1" applyBorder="1" applyAlignment="1">
      <alignment horizontal="center" vertical="center" wrapText="1"/>
      <protection/>
    </xf>
    <xf numFmtId="3" fontId="6" fillId="0" borderId="3" xfId="484" applyNumberFormat="1" applyFont="1" applyFill="1" applyBorder="1" applyAlignment="1">
      <alignment horizontal="center" vertical="center" wrapText="1"/>
      <protection/>
    </xf>
    <xf numFmtId="164" fontId="6" fillId="0" borderId="3" xfId="484" applyNumberFormat="1" applyFont="1" applyFill="1" applyBorder="1" applyAlignment="1">
      <alignment horizontal="center" vertical="center" wrapText="1"/>
      <protection/>
    </xf>
    <xf numFmtId="0" fontId="2" fillId="81" borderId="0" xfId="490" applyFont="1" applyFill="1">
      <alignment/>
      <protection/>
    </xf>
    <xf numFmtId="1" fontId="2" fillId="0" borderId="0" xfId="487" applyNumberFormat="1" applyFont="1" applyFill="1" applyProtection="1">
      <alignment/>
      <protection locked="0"/>
    </xf>
    <xf numFmtId="1" fontId="4" fillId="0" borderId="0" xfId="487" applyNumberFormat="1" applyFont="1" applyFill="1" applyAlignment="1" applyProtection="1">
      <alignment horizontal="left"/>
      <protection locked="0"/>
    </xf>
    <xf numFmtId="3" fontId="52" fillId="0" borderId="0" xfId="487" applyNumberFormat="1" applyFont="1" applyFill="1" applyAlignment="1" applyProtection="1">
      <alignment horizontal="center" vertical="center"/>
      <protection locked="0"/>
    </xf>
    <xf numFmtId="1" fontId="53" fillId="0" borderId="0" xfId="487" applyNumberFormat="1" applyFont="1" applyFill="1" applyBorder="1" applyAlignment="1" applyProtection="1">
      <alignment/>
      <protection locked="0"/>
    </xf>
    <xf numFmtId="1" fontId="53" fillId="81" borderId="0" xfId="487" applyNumberFormat="1" applyFont="1" applyFill="1" applyBorder="1" applyAlignment="1" applyProtection="1">
      <alignment/>
      <protection locked="0"/>
    </xf>
    <xf numFmtId="1" fontId="53" fillId="81" borderId="0" xfId="487" applyNumberFormat="1" applyFont="1" applyFill="1" applyBorder="1" applyAlignment="1" applyProtection="1">
      <alignment vertical="center"/>
      <protection locked="0"/>
    </xf>
    <xf numFmtId="1" fontId="7" fillId="0" borderId="0" xfId="487" applyNumberFormat="1" applyFont="1" applyFill="1" applyAlignment="1" applyProtection="1">
      <alignment horizontal="center"/>
      <protection locked="0"/>
    </xf>
    <xf numFmtId="1" fontId="7" fillId="0" borderId="0" xfId="487" applyNumberFormat="1" applyFont="1" applyFill="1" applyAlignment="1" applyProtection="1">
      <alignment horizontal="center" vertical="center"/>
      <protection locked="0"/>
    </xf>
    <xf numFmtId="1" fontId="9" fillId="81" borderId="0" xfId="487" applyNumberFormat="1" applyFont="1" applyFill="1" applyBorder="1" applyAlignment="1" applyProtection="1">
      <alignment horizontal="center" vertical="center"/>
      <protection locked="0"/>
    </xf>
    <xf numFmtId="1" fontId="9" fillId="0" borderId="0" xfId="487" applyNumberFormat="1" applyFont="1" applyFill="1" applyProtection="1">
      <alignment/>
      <protection locked="0"/>
    </xf>
    <xf numFmtId="1" fontId="7" fillId="0" borderId="0" xfId="487" applyNumberFormat="1" applyFont="1" applyFill="1" applyBorder="1" applyAlignment="1" applyProtection="1">
      <alignment horizontal="center"/>
      <protection locked="0"/>
    </xf>
    <xf numFmtId="1" fontId="4" fillId="0" borderId="0" xfId="487" applyNumberFormat="1" applyFont="1" applyFill="1" applyBorder="1" applyProtection="1">
      <alignment/>
      <protection locked="0"/>
    </xf>
    <xf numFmtId="3" fontId="11" fillId="0" borderId="3" xfId="487" applyNumberFormat="1" applyFont="1" applyFill="1" applyBorder="1" applyAlignment="1" applyProtection="1">
      <alignment horizontal="center" vertical="center"/>
      <protection locked="0"/>
    </xf>
    <xf numFmtId="1" fontId="11" fillId="81" borderId="3" xfId="487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487" applyNumberFormat="1" applyFont="1" applyFill="1" applyBorder="1" applyAlignment="1" applyProtection="1">
      <alignment horizontal="center" vertical="center"/>
      <protection locked="0"/>
    </xf>
    <xf numFmtId="1" fontId="55" fillId="0" borderId="0" xfId="487" applyNumberFormat="1" applyFont="1" applyFill="1" applyBorder="1" applyAlignment="1" applyProtection="1">
      <alignment/>
      <protection locked="0"/>
    </xf>
    <xf numFmtId="1" fontId="5" fillId="0" borderId="0" xfId="487" applyNumberFormat="1" applyFont="1" applyFill="1" applyBorder="1" applyAlignment="1" applyProtection="1">
      <alignment/>
      <protection locked="0"/>
    </xf>
    <xf numFmtId="3" fontId="56" fillId="0" borderId="3" xfId="487" applyNumberFormat="1" applyFont="1" applyFill="1" applyBorder="1" applyAlignment="1" applyProtection="1">
      <alignment horizontal="center" vertical="center"/>
      <protection/>
    </xf>
    <xf numFmtId="1" fontId="56" fillId="0" borderId="0" xfId="487" applyNumberFormat="1" applyFont="1" applyFill="1" applyBorder="1" applyAlignment="1" applyProtection="1">
      <alignment horizontal="center" vertical="center"/>
      <protection locked="0"/>
    </xf>
    <xf numFmtId="3" fontId="57" fillId="0" borderId="3" xfId="489" applyNumberFormat="1" applyFont="1" applyFill="1" applyBorder="1" applyAlignment="1">
      <alignment horizontal="center" vertical="center" wrapText="1"/>
      <protection/>
    </xf>
    <xf numFmtId="164" fontId="58" fillId="81" borderId="3" xfId="487" applyNumberFormat="1" applyFont="1" applyFill="1" applyBorder="1" applyAlignment="1" applyProtection="1">
      <alignment horizontal="center" vertical="center"/>
      <protection/>
    </xf>
    <xf numFmtId="3" fontId="57" fillId="81" borderId="3" xfId="487" applyNumberFormat="1" applyFont="1" applyFill="1" applyBorder="1" applyAlignment="1" applyProtection="1">
      <alignment horizontal="center" vertical="center"/>
      <protection locked="0"/>
    </xf>
    <xf numFmtId="164" fontId="58" fillId="81" borderId="3" xfId="487" applyNumberFormat="1" applyFont="1" applyFill="1" applyBorder="1" applyAlignment="1" applyProtection="1">
      <alignment horizontal="center" vertical="center"/>
      <protection locked="0"/>
    </xf>
    <xf numFmtId="3" fontId="57" fillId="81" borderId="3" xfId="487" applyNumberFormat="1" applyFont="1" applyFill="1" applyBorder="1" applyAlignment="1" applyProtection="1">
      <alignment horizontal="center" vertical="center"/>
      <protection/>
    </xf>
    <xf numFmtId="1" fontId="57" fillId="0" borderId="0" xfId="487" applyNumberFormat="1" applyFont="1" applyFill="1" applyBorder="1" applyAlignment="1" applyProtection="1">
      <alignment horizontal="center" vertical="center"/>
      <protection locked="0"/>
    </xf>
    <xf numFmtId="3" fontId="59" fillId="0" borderId="3" xfId="487" applyNumberFormat="1" applyFont="1" applyFill="1" applyBorder="1" applyAlignment="1" applyProtection="1">
      <alignment horizontal="center" vertical="center" wrapText="1" shrinkToFit="1"/>
      <protection locked="0"/>
    </xf>
    <xf numFmtId="165" fontId="59" fillId="0" borderId="3" xfId="492" applyNumberFormat="1" applyFont="1" applyFill="1" applyBorder="1" applyAlignment="1">
      <alignment horizontal="center" vertical="center"/>
      <protection/>
    </xf>
    <xf numFmtId="165" fontId="59" fillId="81" borderId="3" xfId="487" applyNumberFormat="1" applyFont="1" applyFill="1" applyBorder="1" applyAlignment="1" applyProtection="1">
      <alignment horizontal="center" vertical="center"/>
      <protection locked="0"/>
    </xf>
    <xf numFmtId="1" fontId="59" fillId="81" borderId="3" xfId="487" applyNumberFormat="1" applyFont="1" applyFill="1" applyBorder="1" applyAlignment="1" applyProtection="1">
      <alignment horizontal="center" vertical="center"/>
      <protection locked="0"/>
    </xf>
    <xf numFmtId="165" fontId="59" fillId="0" borderId="3" xfId="487" applyNumberFormat="1" applyFont="1" applyFill="1" applyBorder="1" applyAlignment="1" applyProtection="1">
      <alignment horizontal="center" vertical="center"/>
      <protection locked="0"/>
    </xf>
    <xf numFmtId="164" fontId="59" fillId="0" borderId="3" xfId="487" applyNumberFormat="1" applyFont="1" applyFill="1" applyBorder="1" applyAlignment="1" applyProtection="1">
      <alignment horizontal="center" vertical="center"/>
      <protection locked="0"/>
    </xf>
    <xf numFmtId="164" fontId="59" fillId="81" borderId="3" xfId="487" applyNumberFormat="1" applyFont="1" applyFill="1" applyBorder="1" applyAlignment="1" applyProtection="1">
      <alignment horizontal="center" vertical="center"/>
      <protection locked="0"/>
    </xf>
    <xf numFmtId="3" fontId="59" fillId="81" borderId="3" xfId="487" applyNumberFormat="1" applyFont="1" applyFill="1" applyBorder="1" applyAlignment="1" applyProtection="1">
      <alignment horizontal="center" vertical="center"/>
      <protection locked="0"/>
    </xf>
    <xf numFmtId="1" fontId="10" fillId="0" borderId="0" xfId="487" applyNumberFormat="1" applyFont="1" applyFill="1" applyBorder="1" applyAlignment="1" applyProtection="1">
      <alignment horizontal="right"/>
      <protection locked="0"/>
    </xf>
    <xf numFmtId="1" fontId="4" fillId="0" borderId="0" xfId="487" applyNumberFormat="1" applyFont="1" applyFill="1" applyBorder="1" applyAlignment="1" applyProtection="1">
      <alignment horizontal="left" wrapText="1" shrinkToFit="1"/>
      <protection locked="0"/>
    </xf>
    <xf numFmtId="3" fontId="52" fillId="0" borderId="0" xfId="487" applyNumberFormat="1" applyFont="1" applyFill="1" applyBorder="1" applyAlignment="1" applyProtection="1">
      <alignment horizontal="center" vertical="center" wrapText="1" shrinkToFit="1"/>
      <protection locked="0"/>
    </xf>
    <xf numFmtId="1" fontId="9" fillId="0" borderId="0" xfId="487" applyNumberFormat="1" applyFont="1" applyFill="1" applyBorder="1" applyAlignment="1" applyProtection="1">
      <alignment horizontal="right"/>
      <protection locked="0"/>
    </xf>
    <xf numFmtId="1" fontId="9" fillId="81" borderId="0" xfId="487" applyNumberFormat="1" applyFont="1" applyFill="1" applyBorder="1" applyAlignment="1" applyProtection="1">
      <alignment horizontal="right"/>
      <protection locked="0"/>
    </xf>
    <xf numFmtId="1" fontId="9" fillId="81" borderId="0" xfId="487" applyNumberFormat="1" applyFont="1" applyFill="1" applyBorder="1" applyAlignment="1" applyProtection="1">
      <alignment horizontal="right" vertical="center"/>
      <protection locked="0"/>
    </xf>
    <xf numFmtId="1" fontId="11" fillId="81" borderId="29" xfId="487" applyNumberFormat="1" applyFont="1" applyFill="1" applyBorder="1" applyAlignment="1" applyProtection="1">
      <alignment horizontal="center" vertical="center" wrapText="1"/>
      <protection locked="0"/>
    </xf>
    <xf numFmtId="1" fontId="56" fillId="0" borderId="30" xfId="487" applyNumberFormat="1" applyFont="1" applyFill="1" applyBorder="1" applyAlignment="1" applyProtection="1">
      <alignment horizontal="center" vertical="center"/>
      <protection/>
    </xf>
    <xf numFmtId="3" fontId="56" fillId="0" borderId="29" xfId="487" applyNumberFormat="1" applyFont="1" applyFill="1" applyBorder="1" applyAlignment="1" applyProtection="1">
      <alignment horizontal="center" vertical="center"/>
      <protection/>
    </xf>
    <xf numFmtId="0" fontId="57" fillId="0" borderId="30" xfId="489" applyFont="1" applyFill="1" applyBorder="1" applyAlignment="1">
      <alignment horizontal="left" vertical="center" wrapText="1"/>
      <protection/>
    </xf>
    <xf numFmtId="164" fontId="58" fillId="81" borderId="29" xfId="487" applyNumberFormat="1" applyFont="1" applyFill="1" applyBorder="1" applyAlignment="1" applyProtection="1">
      <alignment horizontal="center" vertical="center"/>
      <protection locked="0"/>
    </xf>
    <xf numFmtId="1" fontId="10" fillId="0" borderId="30" xfId="487" applyNumberFormat="1" applyFont="1" applyFill="1" applyBorder="1" applyAlignment="1" applyProtection="1">
      <alignment horizontal="left" vertical="top" wrapText="1" shrinkToFit="1"/>
      <protection locked="0"/>
    </xf>
    <xf numFmtId="165" fontId="59" fillId="0" borderId="29" xfId="487" applyNumberFormat="1" applyFont="1" applyFill="1" applyBorder="1" applyAlignment="1" applyProtection="1">
      <alignment horizontal="center" vertical="center"/>
      <protection locked="0"/>
    </xf>
    <xf numFmtId="1" fontId="10" fillId="0" borderId="31" xfId="487" applyNumberFormat="1" applyFont="1" applyFill="1" applyBorder="1" applyAlignment="1" applyProtection="1">
      <alignment horizontal="left" vertical="top" wrapText="1" shrinkToFit="1"/>
      <protection locked="0"/>
    </xf>
    <xf numFmtId="3" fontId="59" fillId="0" borderId="32" xfId="487" applyNumberFormat="1" applyFont="1" applyFill="1" applyBorder="1" applyAlignment="1" applyProtection="1">
      <alignment horizontal="center" vertical="center" wrapText="1" shrinkToFit="1"/>
      <protection locked="0"/>
    </xf>
    <xf numFmtId="165" fontId="59" fillId="0" borderId="32" xfId="492" applyNumberFormat="1" applyFont="1" applyFill="1" applyBorder="1" applyAlignment="1">
      <alignment horizontal="center" vertical="center"/>
      <protection/>
    </xf>
    <xf numFmtId="165" fontId="59" fillId="81" borderId="32" xfId="487" applyNumberFormat="1" applyFont="1" applyFill="1" applyBorder="1" applyAlignment="1" applyProtection="1">
      <alignment horizontal="center" vertical="center"/>
      <protection locked="0"/>
    </xf>
    <xf numFmtId="1" fontId="59" fillId="81" borderId="32" xfId="487" applyNumberFormat="1" applyFont="1" applyFill="1" applyBorder="1" applyAlignment="1" applyProtection="1">
      <alignment horizontal="center" vertical="center"/>
      <protection locked="0"/>
    </xf>
    <xf numFmtId="165" fontId="59" fillId="0" borderId="32" xfId="487" applyNumberFormat="1" applyFont="1" applyFill="1" applyBorder="1" applyAlignment="1" applyProtection="1">
      <alignment horizontal="center" vertical="center"/>
      <protection locked="0"/>
    </xf>
    <xf numFmtId="164" fontId="59" fillId="0" borderId="32" xfId="487" applyNumberFormat="1" applyFont="1" applyFill="1" applyBorder="1" applyAlignment="1" applyProtection="1">
      <alignment horizontal="center" vertical="center"/>
      <protection locked="0"/>
    </xf>
    <xf numFmtId="164" fontId="59" fillId="81" borderId="32" xfId="487" applyNumberFormat="1" applyFont="1" applyFill="1" applyBorder="1" applyAlignment="1" applyProtection="1">
      <alignment horizontal="center" vertical="center"/>
      <protection locked="0"/>
    </xf>
    <xf numFmtId="3" fontId="59" fillId="81" borderId="32" xfId="487" applyNumberFormat="1" applyFont="1" applyFill="1" applyBorder="1" applyAlignment="1" applyProtection="1">
      <alignment horizontal="center" vertical="center"/>
      <protection locked="0"/>
    </xf>
    <xf numFmtId="165" fontId="59" fillId="0" borderId="33" xfId="487" applyNumberFormat="1" applyFont="1" applyFill="1" applyBorder="1" applyAlignment="1" applyProtection="1">
      <alignment horizontal="center" vertical="center"/>
      <protection locked="0"/>
    </xf>
    <xf numFmtId="0" fontId="6" fillId="0" borderId="34" xfId="484" applyFont="1" applyFill="1" applyBorder="1" applyAlignment="1">
      <alignment horizontal="center" vertical="center" wrapText="1"/>
      <protection/>
    </xf>
    <xf numFmtId="0" fontId="6" fillId="0" borderId="35" xfId="484" applyFont="1" applyFill="1" applyBorder="1" applyAlignment="1">
      <alignment horizontal="center" vertical="center" wrapText="1"/>
      <protection/>
    </xf>
    <xf numFmtId="0" fontId="6" fillId="0" borderId="35" xfId="490" applyFont="1" applyBorder="1" applyAlignment="1">
      <alignment horizontal="center" vertical="center" wrapText="1"/>
      <protection/>
    </xf>
    <xf numFmtId="0" fontId="7" fillId="0" borderId="35" xfId="490" applyFont="1" applyBorder="1" applyAlignment="1">
      <alignment horizontal="center" vertical="center" wrapText="1"/>
      <protection/>
    </xf>
    <xf numFmtId="0" fontId="7" fillId="81" borderId="36" xfId="490" applyFont="1" applyFill="1" applyBorder="1" applyAlignment="1">
      <alignment horizontal="center" vertical="center" wrapText="1"/>
      <protection/>
    </xf>
    <xf numFmtId="0" fontId="10" fillId="0" borderId="30" xfId="491" applyFont="1" applyBorder="1" applyAlignment="1">
      <alignment horizontal="center" vertical="center" wrapText="1"/>
      <protection/>
    </xf>
    <xf numFmtId="0" fontId="10" fillId="0" borderId="29" xfId="491" applyFont="1" applyBorder="1" applyAlignment="1">
      <alignment horizontal="center" vertical="center" wrapText="1"/>
      <protection/>
    </xf>
    <xf numFmtId="0" fontId="6" fillId="20" borderId="30" xfId="491" applyFont="1" applyFill="1" applyBorder="1" applyAlignment="1">
      <alignment vertical="center" wrapText="1"/>
      <protection/>
    </xf>
    <xf numFmtId="164" fontId="12" fillId="81" borderId="29" xfId="490" applyNumberFormat="1" applyFont="1" applyFill="1" applyBorder="1" applyAlignment="1">
      <alignment horizontal="center" vertical="center" wrapText="1"/>
      <protection/>
    </xf>
    <xf numFmtId="0" fontId="6" fillId="0" borderId="30" xfId="490" applyFont="1" applyBorder="1" applyAlignment="1">
      <alignment horizontal="left" vertical="center" wrapText="1"/>
      <protection/>
    </xf>
    <xf numFmtId="0" fontId="6" fillId="0" borderId="30" xfId="491" applyFont="1" applyBorder="1" applyAlignment="1">
      <alignment vertical="center" wrapText="1"/>
      <protection/>
    </xf>
    <xf numFmtId="0" fontId="6" fillId="0" borderId="30" xfId="484" applyFont="1" applyFill="1" applyBorder="1" applyAlignment="1">
      <alignment horizontal="center" vertical="center" wrapText="1"/>
      <protection/>
    </xf>
    <xf numFmtId="0" fontId="7" fillId="81" borderId="29" xfId="490" applyFont="1" applyFill="1" applyBorder="1" applyAlignment="1">
      <alignment horizontal="center" vertical="center" wrapText="1"/>
      <protection/>
    </xf>
    <xf numFmtId="0" fontId="6" fillId="0" borderId="30" xfId="484" applyFont="1" applyBorder="1" applyAlignment="1">
      <alignment vertical="center" wrapText="1"/>
      <protection/>
    </xf>
    <xf numFmtId="165" fontId="6" fillId="0" borderId="29" xfId="484" applyNumberFormat="1" applyFont="1" applyFill="1" applyBorder="1" applyAlignment="1">
      <alignment horizontal="center" vertical="center"/>
      <protection/>
    </xf>
    <xf numFmtId="0" fontId="6" fillId="0" borderId="31" xfId="484" applyFont="1" applyBorder="1" applyAlignment="1">
      <alignment vertical="center" wrapText="1"/>
      <protection/>
    </xf>
    <xf numFmtId="3" fontId="6" fillId="0" borderId="32" xfId="484" applyNumberFormat="1" applyFont="1" applyBorder="1" applyAlignment="1">
      <alignment horizontal="center" vertical="center" wrapText="1"/>
      <protection/>
    </xf>
    <xf numFmtId="3" fontId="6" fillId="0" borderId="32" xfId="484" applyNumberFormat="1" applyFont="1" applyFill="1" applyBorder="1" applyAlignment="1">
      <alignment horizontal="center" vertical="center" wrapText="1"/>
      <protection/>
    </xf>
    <xf numFmtId="164" fontId="6" fillId="0" borderId="32" xfId="484" applyNumberFormat="1" applyFont="1" applyFill="1" applyBorder="1" applyAlignment="1">
      <alignment horizontal="center" vertical="center" wrapText="1"/>
      <protection/>
    </xf>
    <xf numFmtId="165" fontId="6" fillId="0" borderId="33" xfId="484" applyNumberFormat="1" applyFont="1" applyFill="1" applyBorder="1" applyAlignment="1">
      <alignment horizontal="center" vertical="center"/>
      <protection/>
    </xf>
    <xf numFmtId="0" fontId="3" fillId="0" borderId="0" xfId="490" applyFont="1" applyFill="1" applyAlignment="1">
      <alignment horizontal="center" vertical="center" wrapText="1"/>
      <protection/>
    </xf>
    <xf numFmtId="0" fontId="3" fillId="0" borderId="0" xfId="490" applyFont="1" applyFill="1" applyAlignment="1">
      <alignment horizontal="center"/>
      <protection/>
    </xf>
    <xf numFmtId="0" fontId="14" fillId="0" borderId="37" xfId="491" applyFont="1" applyBorder="1" applyAlignment="1">
      <alignment horizontal="center" vertical="center" wrapText="1"/>
      <protection/>
    </xf>
    <xf numFmtId="0" fontId="6" fillId="0" borderId="38" xfId="491" applyFont="1" applyBorder="1" applyAlignment="1">
      <alignment horizontal="center" vertical="center" wrapText="1"/>
      <protection/>
    </xf>
    <xf numFmtId="0" fontId="6" fillId="0" borderId="39" xfId="491" applyFont="1" applyBorder="1" applyAlignment="1">
      <alignment horizontal="center" vertical="center" wrapText="1"/>
      <protection/>
    </xf>
    <xf numFmtId="1" fontId="3" fillId="0" borderId="0" xfId="487" applyNumberFormat="1" applyFont="1" applyFill="1" applyAlignment="1" applyProtection="1">
      <alignment horizontal="center" vertical="center" wrapText="1"/>
      <protection locked="0"/>
    </xf>
    <xf numFmtId="1" fontId="3" fillId="0" borderId="0" xfId="487" applyNumberFormat="1" applyFont="1" applyFill="1" applyBorder="1" applyAlignment="1" applyProtection="1">
      <alignment horizontal="center" vertical="center"/>
      <protection locked="0"/>
    </xf>
    <xf numFmtId="1" fontId="54" fillId="0" borderId="34" xfId="487" applyNumberFormat="1" applyFont="1" applyFill="1" applyBorder="1" applyAlignment="1" applyProtection="1">
      <alignment horizontal="left"/>
      <protection locked="0"/>
    </xf>
    <xf numFmtId="1" fontId="54" fillId="0" borderId="30" xfId="487" applyNumberFormat="1" applyFont="1" applyFill="1" applyBorder="1" applyAlignment="1" applyProtection="1">
      <alignment horizontal="left"/>
      <protection locked="0"/>
    </xf>
    <xf numFmtId="1" fontId="10" fillId="0" borderId="40" xfId="487" applyNumberFormat="1" applyFont="1" applyFill="1" applyBorder="1" applyAlignment="1" applyProtection="1">
      <alignment horizontal="center" vertical="center" wrapText="1"/>
      <protection/>
    </xf>
    <xf numFmtId="1" fontId="10" fillId="0" borderId="41" xfId="487" applyNumberFormat="1" applyFont="1" applyFill="1" applyBorder="1" applyAlignment="1" applyProtection="1">
      <alignment horizontal="center" vertical="center" wrapText="1"/>
      <protection/>
    </xf>
    <xf numFmtId="1" fontId="10" fillId="0" borderId="42" xfId="487" applyNumberFormat="1" applyFont="1" applyFill="1" applyBorder="1" applyAlignment="1" applyProtection="1">
      <alignment horizontal="center" vertical="center" wrapText="1"/>
      <protection/>
    </xf>
    <xf numFmtId="1" fontId="10" fillId="0" borderId="40" xfId="487" applyNumberFormat="1" applyFont="1" applyFill="1" applyBorder="1" applyAlignment="1" applyProtection="1">
      <alignment horizontal="center" vertical="center" wrapText="1"/>
      <protection locked="0"/>
    </xf>
    <xf numFmtId="1" fontId="10" fillId="0" borderId="41" xfId="487" applyNumberFormat="1" applyFont="1" applyFill="1" applyBorder="1" applyAlignment="1" applyProtection="1">
      <alignment horizontal="center" vertical="center" wrapText="1"/>
      <protection locked="0"/>
    </xf>
    <xf numFmtId="1" fontId="10" fillId="0" borderId="42" xfId="487" applyNumberFormat="1" applyFont="1" applyFill="1" applyBorder="1" applyAlignment="1" applyProtection="1">
      <alignment horizontal="center" vertical="center" wrapText="1"/>
      <protection locked="0"/>
    </xf>
    <xf numFmtId="1" fontId="10" fillId="0" borderId="40" xfId="488" applyNumberFormat="1" applyFont="1" applyFill="1" applyBorder="1" applyAlignment="1" applyProtection="1">
      <alignment horizontal="center" vertical="center" wrapText="1"/>
      <protection/>
    </xf>
    <xf numFmtId="1" fontId="10" fillId="0" borderId="41" xfId="488" applyNumberFormat="1" applyFont="1" applyFill="1" applyBorder="1" applyAlignment="1" applyProtection="1">
      <alignment horizontal="center" vertical="center" wrapText="1"/>
      <protection/>
    </xf>
    <xf numFmtId="1" fontId="10" fillId="0" borderId="43" xfId="488" applyNumberFormat="1" applyFont="1" applyFill="1" applyBorder="1" applyAlignment="1" applyProtection="1">
      <alignment horizontal="center" vertical="center" wrapText="1"/>
      <protection/>
    </xf>
  </cellXfs>
  <cellStyles count="53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_П_1" xfId="96"/>
    <cellStyle name="40% - Accent2" xfId="97"/>
    <cellStyle name="40% - Accent2 2" xfId="98"/>
    <cellStyle name="40% - Accent2_П_1" xfId="99"/>
    <cellStyle name="40% - Accent3" xfId="100"/>
    <cellStyle name="40% - Accent3 2" xfId="101"/>
    <cellStyle name="40% - Accent3_П_1" xfId="102"/>
    <cellStyle name="40% - Accent4" xfId="103"/>
    <cellStyle name="40% - Accent4 2" xfId="104"/>
    <cellStyle name="40% - Accent4_П_1" xfId="105"/>
    <cellStyle name="40% - Accent5" xfId="106"/>
    <cellStyle name="40% - Accent5 2" xfId="107"/>
    <cellStyle name="40% - Accent5_П_1" xfId="108"/>
    <cellStyle name="40% - Accent6" xfId="109"/>
    <cellStyle name="40% - Accent6 2" xfId="110"/>
    <cellStyle name="40% - Accent6_П_1" xfId="111"/>
    <cellStyle name="40% - Акцент1" xfId="112"/>
    <cellStyle name="40% — акцент1" xfId="113"/>
    <cellStyle name="40% - Акцент1 2" xfId="114"/>
    <cellStyle name="40% — акцент1 2" xfId="115"/>
    <cellStyle name="40% - Акцент1 3" xfId="116"/>
    <cellStyle name="40% — акцент1 3" xfId="117"/>
    <cellStyle name="40% - Акцент1 4" xfId="118"/>
    <cellStyle name="40% - Акцент1 5" xfId="119"/>
    <cellStyle name="40% - Акцент2" xfId="120"/>
    <cellStyle name="40% — акцент2" xfId="121"/>
    <cellStyle name="40% - Акцент2 2" xfId="122"/>
    <cellStyle name="40% — акцент2 2" xfId="123"/>
    <cellStyle name="40% - Акцент2 3" xfId="124"/>
    <cellStyle name="40% - Акцент2 4" xfId="125"/>
    <cellStyle name="40% - Акцент2 5" xfId="126"/>
    <cellStyle name="40% - Акцент3" xfId="127"/>
    <cellStyle name="40% — акцент3" xfId="128"/>
    <cellStyle name="40% - Акцент3 2" xfId="129"/>
    <cellStyle name="40% — акцент3 2" xfId="130"/>
    <cellStyle name="40% - Акцент3 3" xfId="131"/>
    <cellStyle name="40% — акцент3 3" xfId="132"/>
    <cellStyle name="40% - Акцент3 4" xfId="133"/>
    <cellStyle name="40% - Акцент3 5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6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_П_1" xfId="173"/>
    <cellStyle name="60% - Accent2" xfId="174"/>
    <cellStyle name="60% - Accent2 2" xfId="175"/>
    <cellStyle name="60% - Accent2_П_1" xfId="176"/>
    <cellStyle name="60% - Accent3" xfId="177"/>
    <cellStyle name="60% - Accent3 2" xfId="178"/>
    <cellStyle name="60% - Accent3_П_1" xfId="179"/>
    <cellStyle name="60% - Accent4" xfId="180"/>
    <cellStyle name="60% - Accent4 2" xfId="181"/>
    <cellStyle name="60% - Accent4_П_1" xfId="182"/>
    <cellStyle name="60% - Accent5" xfId="183"/>
    <cellStyle name="60% - Accent5 2" xfId="184"/>
    <cellStyle name="60% - Accent5_П_1" xfId="185"/>
    <cellStyle name="60% - Accent6" xfId="186"/>
    <cellStyle name="60% - Accent6 2" xfId="187"/>
    <cellStyle name="60% - Accent6_П_1" xfId="188"/>
    <cellStyle name="60% - Акцент1" xfId="189"/>
    <cellStyle name="60% — акцент1" xfId="190"/>
    <cellStyle name="60% - Акцент1 2" xfId="191"/>
    <cellStyle name="60% — акцент1 2" xfId="192"/>
    <cellStyle name="60% - Акцент1 3" xfId="193"/>
    <cellStyle name="60% — акцент1 3" xfId="194"/>
    <cellStyle name="60% - Акцент1 4" xfId="195"/>
    <cellStyle name="60% - Акцент1 5" xfId="196"/>
    <cellStyle name="60% - Акцент2" xfId="197"/>
    <cellStyle name="60% — акцент2" xfId="198"/>
    <cellStyle name="60% - Акцент2 2" xfId="199"/>
    <cellStyle name="60% — акцент2 2" xfId="200"/>
    <cellStyle name="60% - Акцент2 3" xfId="201"/>
    <cellStyle name="60% — акцент2 3" xfId="202"/>
    <cellStyle name="60% - Акцент2 4" xfId="203"/>
    <cellStyle name="60% - Акцент2 5" xfId="204"/>
    <cellStyle name="60% - Акцент3" xfId="205"/>
    <cellStyle name="60% — акцент3" xfId="206"/>
    <cellStyle name="60% - Акцент3 2" xfId="207"/>
    <cellStyle name="60% — акцент3 2" xfId="208"/>
    <cellStyle name="60% - Акцент3 3" xfId="209"/>
    <cellStyle name="60% — акцент3 3" xfId="210"/>
    <cellStyle name="60% - Акцент3 4" xfId="211"/>
    <cellStyle name="60% - Акцент3 5" xfId="212"/>
    <cellStyle name="60% - Акцент4" xfId="213"/>
    <cellStyle name="60% — акцент4" xfId="214"/>
    <cellStyle name="60% - Акцент4 2" xfId="215"/>
    <cellStyle name="60% — акцент4 2" xfId="216"/>
    <cellStyle name="60% - Акцент4 3" xfId="217"/>
    <cellStyle name="60% — акцент4 3" xfId="218"/>
    <cellStyle name="60% - Акцент4 4" xfId="219"/>
    <cellStyle name="60% - Акцент4 5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6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_П_1" xfId="251"/>
    <cellStyle name="Accent2" xfId="252"/>
    <cellStyle name="Accent2 2" xfId="253"/>
    <cellStyle name="Accent2_П_1" xfId="254"/>
    <cellStyle name="Accent3" xfId="255"/>
    <cellStyle name="Accent3 2" xfId="256"/>
    <cellStyle name="Accent3_П_1" xfId="257"/>
    <cellStyle name="Accent4" xfId="258"/>
    <cellStyle name="Accent4 2" xfId="259"/>
    <cellStyle name="Accent4_П_1" xfId="260"/>
    <cellStyle name="Accent5" xfId="261"/>
    <cellStyle name="Accent5 2" xfId="262"/>
    <cellStyle name="Accent5_П_1" xfId="263"/>
    <cellStyle name="Accent6" xfId="264"/>
    <cellStyle name="Accent6 2" xfId="265"/>
    <cellStyle name="Accent6_П_1" xfId="266"/>
    <cellStyle name="Bad" xfId="267"/>
    <cellStyle name="Bad 2" xfId="268"/>
    <cellStyle name="Bad_П_1" xfId="269"/>
    <cellStyle name="Calculation" xfId="270"/>
    <cellStyle name="Calculation 2" xfId="271"/>
    <cellStyle name="Calculation_П_1" xfId="272"/>
    <cellStyle name="Check Cell" xfId="273"/>
    <cellStyle name="Check Cell 2" xfId="274"/>
    <cellStyle name="Check Cell_П_1" xfId="275"/>
    <cellStyle name="Excel Built-in Normal" xfId="276"/>
    <cellStyle name="Explanatory Text" xfId="277"/>
    <cellStyle name="fBlock" xfId="278"/>
    <cellStyle name="fCmp" xfId="279"/>
    <cellStyle name="fEr" xfId="280"/>
    <cellStyle name="fHead" xfId="281"/>
    <cellStyle name="fHead 2" xfId="282"/>
    <cellStyle name="fName" xfId="283"/>
    <cellStyle name="Good" xfId="284"/>
    <cellStyle name="Good 2" xfId="285"/>
    <cellStyle name="Good_П_1" xfId="286"/>
    <cellStyle name="Heading 1" xfId="287"/>
    <cellStyle name="Heading 1 2" xfId="288"/>
    <cellStyle name="Heading 2" xfId="289"/>
    <cellStyle name="Heading 2 2" xfId="290"/>
    <cellStyle name="Heading 3" xfId="291"/>
    <cellStyle name="Heading 3 2" xfId="292"/>
    <cellStyle name="Heading 4" xfId="293"/>
    <cellStyle name="Heading 4 2" xfId="294"/>
    <cellStyle name="Input" xfId="295"/>
    <cellStyle name="Input 2" xfId="296"/>
    <cellStyle name="Input_П_1" xfId="297"/>
    <cellStyle name="Linked Cell" xfId="298"/>
    <cellStyle name="Linked Cell 2" xfId="299"/>
    <cellStyle name="Neutral" xfId="300"/>
    <cellStyle name="Neutral 2" xfId="301"/>
    <cellStyle name="Neutral_П_1" xfId="302"/>
    <cellStyle name="Normal 2" xfId="303"/>
    <cellStyle name="Normal_Sheet1" xfId="304"/>
    <cellStyle name="Note" xfId="305"/>
    <cellStyle name="Note 2" xfId="306"/>
    <cellStyle name="Note_П_1" xfId="307"/>
    <cellStyle name="Output" xfId="308"/>
    <cellStyle name="Output 2" xfId="309"/>
    <cellStyle name="Output_П_1" xfId="310"/>
    <cellStyle name="Title" xfId="311"/>
    <cellStyle name="Total" xfId="312"/>
    <cellStyle name="vDa" xfId="313"/>
    <cellStyle name="vDa 2" xfId="314"/>
    <cellStyle name="vHl" xfId="315"/>
    <cellStyle name="vHl 2" xfId="316"/>
    <cellStyle name="vN0" xfId="317"/>
    <cellStyle name="vN0 2" xfId="318"/>
    <cellStyle name="vN0 3" xfId="319"/>
    <cellStyle name="vSt" xfId="320"/>
    <cellStyle name="vSt 2" xfId="321"/>
    <cellStyle name="Warning Text" xfId="322"/>
    <cellStyle name="Акцент1" xfId="323"/>
    <cellStyle name="Акцент1 2" xfId="324"/>
    <cellStyle name="Акцент1 2 2" xfId="325"/>
    <cellStyle name="Акцент1 3" xfId="326"/>
    <cellStyle name="Акцент1 4" xfId="327"/>
    <cellStyle name="Акцент1 5" xfId="328"/>
    <cellStyle name="Акцент2" xfId="329"/>
    <cellStyle name="Акцент2 2" xfId="330"/>
    <cellStyle name="Акцент2 2 2" xfId="331"/>
    <cellStyle name="Акцент2 3" xfId="332"/>
    <cellStyle name="Акцент2 4" xfId="333"/>
    <cellStyle name="Акцент2 5" xfId="334"/>
    <cellStyle name="Акцент3" xfId="335"/>
    <cellStyle name="Акцент3 2" xfId="336"/>
    <cellStyle name="Акцент3 2 2" xfId="337"/>
    <cellStyle name="Акцент3 3" xfId="338"/>
    <cellStyle name="Акцент3 4" xfId="339"/>
    <cellStyle name="Акцент3 5" xfId="340"/>
    <cellStyle name="Акцент4" xfId="341"/>
    <cellStyle name="Акцент4 2" xfId="342"/>
    <cellStyle name="Акцент4 2 2" xfId="343"/>
    <cellStyle name="Акцент4 3" xfId="344"/>
    <cellStyle name="Акцент4 4" xfId="345"/>
    <cellStyle name="Акцент4 5" xfId="346"/>
    <cellStyle name="Акцент5" xfId="347"/>
    <cellStyle name="Акцент5 2" xfId="348"/>
    <cellStyle name="Акцент5 2 2" xfId="349"/>
    <cellStyle name="Акцент5 3" xfId="350"/>
    <cellStyle name="Акцент5 4" xfId="351"/>
    <cellStyle name="Акцент5 5" xfId="352"/>
    <cellStyle name="Акцент6" xfId="353"/>
    <cellStyle name="Акцент6 2" xfId="354"/>
    <cellStyle name="Акцент6 2 2" xfId="355"/>
    <cellStyle name="Акцент6 3" xfId="356"/>
    <cellStyle name="Акцент6 4" xfId="357"/>
    <cellStyle name="Акцент6 5" xfId="358"/>
    <cellStyle name="Акцентування1" xfId="359"/>
    <cellStyle name="Акцентування1 2" xfId="360"/>
    <cellStyle name="Акцентування2" xfId="361"/>
    <cellStyle name="Акцентування2 2" xfId="362"/>
    <cellStyle name="Акцентування3" xfId="363"/>
    <cellStyle name="Акцентування3 2" xfId="364"/>
    <cellStyle name="Акцентування4" xfId="365"/>
    <cellStyle name="Акцентування4 2" xfId="366"/>
    <cellStyle name="Акцентування5" xfId="367"/>
    <cellStyle name="Акцентування5 2" xfId="368"/>
    <cellStyle name="Акцентування6" xfId="369"/>
    <cellStyle name="Акцентування6 2" xfId="370"/>
    <cellStyle name="Ввід" xfId="371"/>
    <cellStyle name="Ввід 2" xfId="372"/>
    <cellStyle name="Ввод " xfId="373"/>
    <cellStyle name="Ввод  2" xfId="374"/>
    <cellStyle name="Ввод  2 2" xfId="375"/>
    <cellStyle name="Ввод  3" xfId="376"/>
    <cellStyle name="Ввод  4" xfId="377"/>
    <cellStyle name="Ввод  5" xfId="378"/>
    <cellStyle name="Вывод" xfId="379"/>
    <cellStyle name="Вывод 2" xfId="380"/>
    <cellStyle name="Вывод 2 2" xfId="381"/>
    <cellStyle name="Вывод 3" xfId="382"/>
    <cellStyle name="Вывод 4" xfId="383"/>
    <cellStyle name="Вывод 5" xfId="384"/>
    <cellStyle name="Вычисление" xfId="385"/>
    <cellStyle name="Вычисление 2" xfId="386"/>
    <cellStyle name="Вычисление 2 2" xfId="387"/>
    <cellStyle name="Вычисление 3" xfId="388"/>
    <cellStyle name="Вычисление 4" xfId="389"/>
    <cellStyle name="Вычисление 5" xfId="390"/>
    <cellStyle name="Гиперссылка 2" xfId="391"/>
    <cellStyle name="Гиперссылка 3" xfId="392"/>
    <cellStyle name="Грошовий 2" xfId="393"/>
    <cellStyle name="Currency" xfId="394"/>
    <cellStyle name="Currency [0]" xfId="395"/>
    <cellStyle name="Добре" xfId="396"/>
    <cellStyle name="Добре 2" xfId="397"/>
    <cellStyle name="Заголовок 1" xfId="398"/>
    <cellStyle name="Заголовок 1 2" xfId="399"/>
    <cellStyle name="Заголовок 1 3" xfId="400"/>
    <cellStyle name="Заголовок 1 4" xfId="401"/>
    <cellStyle name="Заголовок 1 5" xfId="402"/>
    <cellStyle name="Заголовок 2" xfId="403"/>
    <cellStyle name="Заголовок 2 2" xfId="404"/>
    <cellStyle name="Заголовок 2 3" xfId="405"/>
    <cellStyle name="Заголовок 2 4" xfId="406"/>
    <cellStyle name="Заголовок 2 5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4" xfId="413"/>
    <cellStyle name="Заголовок 4 2" xfId="414"/>
    <cellStyle name="Заголовок 4 3" xfId="415"/>
    <cellStyle name="Заголовок 4 4" xfId="416"/>
    <cellStyle name="Заголовок 4 5" xfId="417"/>
    <cellStyle name="Звичайний 2" xfId="418"/>
    <cellStyle name="Звичайний 2 2" xfId="419"/>
    <cellStyle name="Звичайний 2 3" xfId="420"/>
    <cellStyle name="Звичайний 2_8.Блок_3 (1 ч)" xfId="421"/>
    <cellStyle name="Звичайний 3" xfId="422"/>
    <cellStyle name="Звичайний 3 2" xfId="423"/>
    <cellStyle name="Звичайний 3 2 2" xfId="424"/>
    <cellStyle name="Звичайний 4" xfId="425"/>
    <cellStyle name="Звичайний 4 2" xfId="426"/>
    <cellStyle name="Звичайний 5" xfId="427"/>
    <cellStyle name="Звичайний 5 2" xfId="428"/>
    <cellStyle name="Звичайний 5 3" xfId="429"/>
    <cellStyle name="Звичайний 6" xfId="430"/>
    <cellStyle name="Звичайний 7" xfId="431"/>
    <cellStyle name="Зв'язана клітинка" xfId="432"/>
    <cellStyle name="Зв'язана клітинка 2" xfId="433"/>
    <cellStyle name="Итог" xfId="434"/>
    <cellStyle name="Итог 2" xfId="435"/>
    <cellStyle name="Итог 3" xfId="436"/>
    <cellStyle name="Итог 4" xfId="437"/>
    <cellStyle name="Итог 5" xfId="438"/>
    <cellStyle name="Контрольна клітинка" xfId="439"/>
    <cellStyle name="Контрольна клітинка 2" xfId="440"/>
    <cellStyle name="Контрольная ячейка" xfId="441"/>
    <cellStyle name="Контрольная ячейка 2" xfId="442"/>
    <cellStyle name="Контрольная ячейка 2 2" xfId="443"/>
    <cellStyle name="Контрольная ячейка 3" xfId="444"/>
    <cellStyle name="Контрольная ячейка 4" xfId="445"/>
    <cellStyle name="Контрольная ячейка 5" xfId="446"/>
    <cellStyle name="Назва" xfId="447"/>
    <cellStyle name="Назва 2" xfId="448"/>
    <cellStyle name="Название" xfId="449"/>
    <cellStyle name="Название 2" xfId="450"/>
    <cellStyle name="Название 3" xfId="451"/>
    <cellStyle name="Название 4" xfId="452"/>
    <cellStyle name="Название 5" xfId="453"/>
    <cellStyle name="Нейтральный" xfId="454"/>
    <cellStyle name="Нейтральный 2" xfId="455"/>
    <cellStyle name="Нейтральный 2 2" xfId="456"/>
    <cellStyle name="Нейтральный 3" xfId="457"/>
    <cellStyle name="Нейтральный 4" xfId="458"/>
    <cellStyle name="Нейтральный 5" xfId="459"/>
    <cellStyle name="Обчислення" xfId="460"/>
    <cellStyle name="Обчислення 2" xfId="461"/>
    <cellStyle name="Обычный 10" xfId="462"/>
    <cellStyle name="Обычный 11" xfId="463"/>
    <cellStyle name="Обычный 12" xfId="464"/>
    <cellStyle name="Обычный 13" xfId="465"/>
    <cellStyle name="Обычный 13 2" xfId="466"/>
    <cellStyle name="Обычный 13 3" xfId="467"/>
    <cellStyle name="Обычный 14" xfId="468"/>
    <cellStyle name="Обычный 15" xfId="469"/>
    <cellStyle name="Обычный 2" xfId="470"/>
    <cellStyle name="Обычный 2 2" xfId="471"/>
    <cellStyle name="Обычный 2 3" xfId="472"/>
    <cellStyle name="Обычный 2 3 2" xfId="473"/>
    <cellStyle name="Обычный 2 3 3" xfId="474"/>
    <cellStyle name="Обычный 2 4" xfId="475"/>
    <cellStyle name="Обычный 3" xfId="476"/>
    <cellStyle name="Обычный 3 2" xfId="477"/>
    <cellStyle name="Обычный 3 3" xfId="478"/>
    <cellStyle name="Обычный 4" xfId="479"/>
    <cellStyle name="Обычный 4 2" xfId="480"/>
    <cellStyle name="Обычный 5" xfId="481"/>
    <cellStyle name="Обычный 5 2" xfId="482"/>
    <cellStyle name="Обычный 6" xfId="483"/>
    <cellStyle name="Обычный 6 2" xfId="484"/>
    <cellStyle name="Обычный 7" xfId="485"/>
    <cellStyle name="Обычный 8" xfId="486"/>
    <cellStyle name="Обычный 9" xfId="487"/>
    <cellStyle name="Обычный_06" xfId="488"/>
    <cellStyle name="Обычный_12 Зинкевич" xfId="489"/>
    <cellStyle name="Обычный_4 категории вмесмте СОЦ_УРАЗЛИВІ__ТАБО_4 категорії Квота!!!_2014 рік" xfId="490"/>
    <cellStyle name="Обычный_Перевірка_Молодь_до 18 років" xfId="491"/>
    <cellStyle name="Обычный_Табл. 3.15" xfId="492"/>
    <cellStyle name="Підсумок" xfId="493"/>
    <cellStyle name="Підсумок 2" xfId="494"/>
    <cellStyle name="Плохой" xfId="495"/>
    <cellStyle name="Плохой 2" xfId="496"/>
    <cellStyle name="Плохой 2 2" xfId="497"/>
    <cellStyle name="Плохой 3" xfId="498"/>
    <cellStyle name="Плохой 4" xfId="499"/>
    <cellStyle name="Плохой 5" xfId="500"/>
    <cellStyle name="Поганий" xfId="501"/>
    <cellStyle name="Поганий 2" xfId="502"/>
    <cellStyle name="Пояснение" xfId="503"/>
    <cellStyle name="Пояснение 2" xfId="504"/>
    <cellStyle name="Пояснение 3" xfId="505"/>
    <cellStyle name="Пояснение 4" xfId="506"/>
    <cellStyle name="Пояснение 5" xfId="507"/>
    <cellStyle name="Примечание" xfId="508"/>
    <cellStyle name="Примечание 2" xfId="509"/>
    <cellStyle name="Примечание 2 2" xfId="510"/>
    <cellStyle name="Примечание 3" xfId="511"/>
    <cellStyle name="Примечание 4" xfId="512"/>
    <cellStyle name="Примечание 5" xfId="513"/>
    <cellStyle name="Примітка" xfId="514"/>
    <cellStyle name="Примітка 2" xfId="515"/>
    <cellStyle name="Percent" xfId="516"/>
    <cellStyle name="Результат" xfId="517"/>
    <cellStyle name="Связанная ячейка" xfId="518"/>
    <cellStyle name="Связанная ячейка 2" xfId="519"/>
    <cellStyle name="Связанная ячейка 3" xfId="520"/>
    <cellStyle name="Связанная ячейка 4" xfId="521"/>
    <cellStyle name="Связанная ячейка 5" xfId="522"/>
    <cellStyle name="Середній" xfId="523"/>
    <cellStyle name="Середній 2" xfId="524"/>
    <cellStyle name="Стиль 1" xfId="525"/>
    <cellStyle name="Стиль 1 2" xfId="526"/>
    <cellStyle name="Текст попередження" xfId="527"/>
    <cellStyle name="Текст попередження 2" xfId="528"/>
    <cellStyle name="Текст пояснення" xfId="529"/>
    <cellStyle name="Текст пояснення 2" xfId="530"/>
    <cellStyle name="Текст предупреждения" xfId="531"/>
    <cellStyle name="Текст предупреждения 2" xfId="532"/>
    <cellStyle name="Текст предупреждения 3" xfId="533"/>
    <cellStyle name="Текст предупреждения 4" xfId="534"/>
    <cellStyle name="Текст предупреждения 5" xfId="535"/>
    <cellStyle name="Тысячи [0]_Анализ" xfId="536"/>
    <cellStyle name="Тысячи_Анализ" xfId="537"/>
    <cellStyle name="Comma" xfId="538"/>
    <cellStyle name="Comma [0]" xfId="539"/>
    <cellStyle name="ФинᎰнсовый_Лист1 (3)_1" xfId="540"/>
    <cellStyle name="Хороший" xfId="541"/>
    <cellStyle name="Хороший 2" xfId="542"/>
    <cellStyle name="Хороший 2 2" xfId="543"/>
    <cellStyle name="Хороший 3" xfId="5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edina_GG\Documents\&#1052;&#1110;&#1089;&#1103;&#1095;&#1085;&#1110;%20&#1079;&#1074;&#1110;&#1090;&#1080;\&#1065;&#1086;&#1084;&#1110;&#1089;&#1053;&#1072;&#1057;&#1072;&#1081;&#1090;\2019%20&#1088;&#1110;&#1082;\&#1063;&#1086;&#1083;&#1046;&#1110;&#1085;&#1050;&#1080;&#1111;&#1074;&#1042;&#1057;&#1055;&#1054;&#1052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п_3"/>
      <sheetName val="вспомог"/>
    </sheetNames>
    <sheetDataSet>
      <sheetData sheetId="0">
        <row r="2">
          <cell r="A2" t="str">
            <v>у січні-липні 2019 р.  (за статтю)</v>
          </cell>
        </row>
      </sheetData>
      <sheetData sheetId="3">
        <row r="2">
          <cell r="B2">
            <v>2248</v>
          </cell>
          <cell r="D2">
            <v>59.6</v>
          </cell>
          <cell r="E2">
            <v>1097</v>
          </cell>
          <cell r="I2">
            <v>53.1</v>
          </cell>
          <cell r="J2">
            <v>94</v>
          </cell>
          <cell r="L2">
            <v>67</v>
          </cell>
          <cell r="M2">
            <v>262</v>
          </cell>
          <cell r="Q2">
            <v>41.2</v>
          </cell>
          <cell r="R2">
            <v>2064</v>
          </cell>
          <cell r="T2">
            <v>59.6</v>
          </cell>
          <cell r="U2">
            <v>919</v>
          </cell>
          <cell r="W2">
            <v>59.7</v>
          </cell>
          <cell r="X2">
            <v>777</v>
          </cell>
          <cell r="Z2">
            <v>59.3</v>
          </cell>
        </row>
        <row r="3">
          <cell r="B3">
            <v>3044</v>
          </cell>
          <cell r="D3">
            <v>60.1</v>
          </cell>
          <cell r="E3">
            <v>1611</v>
          </cell>
          <cell r="I3">
            <v>53.1</v>
          </cell>
          <cell r="J3">
            <v>104</v>
          </cell>
          <cell r="L3">
            <v>68.3</v>
          </cell>
          <cell r="M3">
            <v>335</v>
          </cell>
          <cell r="Q3">
            <v>48.4</v>
          </cell>
          <cell r="R3">
            <v>2787</v>
          </cell>
          <cell r="T3">
            <v>59.9</v>
          </cell>
          <cell r="U3">
            <v>1273</v>
          </cell>
          <cell r="W3">
            <v>58.8</v>
          </cell>
          <cell r="X3">
            <v>1132</v>
          </cell>
          <cell r="Z3">
            <v>58.1</v>
          </cell>
        </row>
        <row r="4">
          <cell r="B4">
            <v>2375</v>
          </cell>
          <cell r="D4">
            <v>58.5</v>
          </cell>
          <cell r="E4">
            <v>1254</v>
          </cell>
          <cell r="I4">
            <v>48.1</v>
          </cell>
          <cell r="J4">
            <v>121</v>
          </cell>
          <cell r="L4">
            <v>63.6</v>
          </cell>
          <cell r="M4">
            <v>265</v>
          </cell>
          <cell r="Q4">
            <v>45.3</v>
          </cell>
          <cell r="R4">
            <v>2302</v>
          </cell>
          <cell r="T4">
            <v>58.3</v>
          </cell>
          <cell r="U4">
            <v>882</v>
          </cell>
          <cell r="W4">
            <v>59.1</v>
          </cell>
          <cell r="X4">
            <v>762</v>
          </cell>
          <cell r="Z4">
            <v>58.3</v>
          </cell>
        </row>
        <row r="5">
          <cell r="B5">
            <v>1904</v>
          </cell>
          <cell r="D5">
            <v>61.9</v>
          </cell>
          <cell r="E5">
            <v>1170</v>
          </cell>
          <cell r="I5">
            <v>52.1</v>
          </cell>
          <cell r="J5">
            <v>98</v>
          </cell>
          <cell r="L5">
            <v>62.2</v>
          </cell>
          <cell r="M5">
            <v>219</v>
          </cell>
          <cell r="Q5">
            <v>67.1</v>
          </cell>
          <cell r="R5">
            <v>1735</v>
          </cell>
          <cell r="T5">
            <v>62</v>
          </cell>
          <cell r="U5">
            <v>823</v>
          </cell>
          <cell r="W5">
            <v>61.1</v>
          </cell>
          <cell r="X5">
            <v>746</v>
          </cell>
          <cell r="Z5">
            <v>61.8</v>
          </cell>
        </row>
        <row r="6">
          <cell r="B6">
            <v>3025</v>
          </cell>
          <cell r="D6">
            <v>59.5</v>
          </cell>
          <cell r="E6">
            <v>2557</v>
          </cell>
          <cell r="I6">
            <v>52.5</v>
          </cell>
          <cell r="J6">
            <v>78</v>
          </cell>
          <cell r="L6">
            <v>69.2</v>
          </cell>
          <cell r="M6">
            <v>323</v>
          </cell>
          <cell r="Q6">
            <v>61</v>
          </cell>
          <cell r="R6">
            <v>2903</v>
          </cell>
          <cell r="T6">
            <v>59.9</v>
          </cell>
          <cell r="U6">
            <v>1192</v>
          </cell>
          <cell r="W6">
            <v>58.3</v>
          </cell>
          <cell r="X6">
            <v>1033</v>
          </cell>
          <cell r="Z6">
            <v>58.9</v>
          </cell>
        </row>
        <row r="7">
          <cell r="B7">
            <v>2176</v>
          </cell>
          <cell r="D7">
            <v>60.1</v>
          </cell>
          <cell r="E7">
            <v>1140</v>
          </cell>
          <cell r="I7">
            <v>46.8</v>
          </cell>
          <cell r="J7">
            <v>110</v>
          </cell>
          <cell r="L7">
            <v>73.6</v>
          </cell>
          <cell r="M7">
            <v>256</v>
          </cell>
          <cell r="Q7">
            <v>22.3</v>
          </cell>
          <cell r="R7">
            <v>1916</v>
          </cell>
          <cell r="T7">
            <v>60.4</v>
          </cell>
          <cell r="U7">
            <v>963</v>
          </cell>
          <cell r="W7">
            <v>61.3</v>
          </cell>
          <cell r="X7">
            <v>860</v>
          </cell>
          <cell r="Z7">
            <v>59.5</v>
          </cell>
        </row>
        <row r="8">
          <cell r="B8">
            <v>1345</v>
          </cell>
          <cell r="D8">
            <v>60.1</v>
          </cell>
          <cell r="E8">
            <v>997</v>
          </cell>
          <cell r="I8">
            <v>54</v>
          </cell>
          <cell r="J8">
            <v>63</v>
          </cell>
          <cell r="L8">
            <v>66.7</v>
          </cell>
          <cell r="M8">
            <v>14</v>
          </cell>
          <cell r="Q8">
            <v>50</v>
          </cell>
          <cell r="R8">
            <v>1283</v>
          </cell>
          <cell r="T8">
            <v>60.2</v>
          </cell>
          <cell r="U8">
            <v>558</v>
          </cell>
          <cell r="W8">
            <v>60.2</v>
          </cell>
          <cell r="X8">
            <v>504</v>
          </cell>
          <cell r="Z8">
            <v>59.3</v>
          </cell>
        </row>
        <row r="9">
          <cell r="B9">
            <v>771</v>
          </cell>
          <cell r="D9">
            <v>63.8</v>
          </cell>
          <cell r="E9">
            <v>381</v>
          </cell>
          <cell r="I9">
            <v>48.6</v>
          </cell>
          <cell r="J9">
            <v>41</v>
          </cell>
          <cell r="L9">
            <v>56.1</v>
          </cell>
          <cell r="M9">
            <v>96</v>
          </cell>
          <cell r="Q9">
            <v>50</v>
          </cell>
          <cell r="R9">
            <v>730</v>
          </cell>
          <cell r="T9">
            <v>64.4</v>
          </cell>
          <cell r="U9">
            <v>323</v>
          </cell>
          <cell r="W9">
            <v>65</v>
          </cell>
          <cell r="X9">
            <v>286</v>
          </cell>
          <cell r="Z9">
            <v>63.6</v>
          </cell>
        </row>
        <row r="10">
          <cell r="B10">
            <v>1235</v>
          </cell>
          <cell r="D10">
            <v>59.7</v>
          </cell>
          <cell r="E10">
            <v>742</v>
          </cell>
          <cell r="I10">
            <v>49.7</v>
          </cell>
          <cell r="J10">
            <v>65</v>
          </cell>
          <cell r="L10">
            <v>72.3</v>
          </cell>
          <cell r="M10">
            <v>152</v>
          </cell>
          <cell r="Q10">
            <v>55.3</v>
          </cell>
          <cell r="R10">
            <v>1181</v>
          </cell>
          <cell r="T10">
            <v>60.1</v>
          </cell>
          <cell r="U10">
            <v>507</v>
          </cell>
          <cell r="W10">
            <v>61.1</v>
          </cell>
          <cell r="X10">
            <v>420</v>
          </cell>
          <cell r="Z10">
            <v>61.9</v>
          </cell>
        </row>
        <row r="11">
          <cell r="B11">
            <v>1556</v>
          </cell>
          <cell r="D11">
            <v>61.1</v>
          </cell>
          <cell r="E11">
            <v>820</v>
          </cell>
          <cell r="I11">
            <v>56.8</v>
          </cell>
          <cell r="J11">
            <v>86</v>
          </cell>
          <cell r="L11">
            <v>54.7</v>
          </cell>
          <cell r="M11">
            <v>214</v>
          </cell>
          <cell r="Q11">
            <v>39.3</v>
          </cell>
          <cell r="R11">
            <v>1509</v>
          </cell>
          <cell r="T11">
            <v>61.3</v>
          </cell>
          <cell r="U11">
            <v>684</v>
          </cell>
          <cell r="W11">
            <v>60.1</v>
          </cell>
          <cell r="X11">
            <v>605</v>
          </cell>
          <cell r="Z11">
            <v>61.2</v>
          </cell>
        </row>
        <row r="12">
          <cell r="D12">
            <v>60.1</v>
          </cell>
          <cell r="I12">
            <v>51.7</v>
          </cell>
          <cell r="L12">
            <v>65.8</v>
          </cell>
          <cell r="Q12">
            <v>47.5</v>
          </cell>
          <cell r="T12">
            <v>60.2</v>
          </cell>
          <cell r="W12">
            <v>60</v>
          </cell>
          <cell r="Z12">
            <v>59.7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tabSelected="1" view="pageBreakPreview" zoomScale="76" zoomScaleNormal="70" zoomScaleSheetLayoutView="76" zoomScalePageLayoutView="0" workbookViewId="0" topLeftCell="A7">
      <selection activeCell="K7" sqref="K7"/>
    </sheetView>
  </sheetViews>
  <sheetFormatPr defaultColWidth="0" defaultRowHeight="15.75"/>
  <cols>
    <col min="1" max="1" width="44.75390625" style="1" customWidth="1"/>
    <col min="2" max="2" width="16.125" style="1" customWidth="1"/>
    <col min="3" max="3" width="13.875" style="23" customWidth="1"/>
    <col min="4" max="4" width="11.125" style="23" customWidth="1"/>
    <col min="5" max="5" width="12.875" style="23" customWidth="1"/>
    <col min="6" max="6" width="10.875" style="23" customWidth="1"/>
    <col min="7" max="252" width="8.00390625" style="1" customWidth="1"/>
    <col min="253" max="253" width="47.50390625" style="1" customWidth="1"/>
    <col min="254" max="16384" width="0" style="1" hidden="1" customWidth="1"/>
  </cols>
  <sheetData>
    <row r="1" spans="1:6" ht="51.75" customHeight="1">
      <c r="A1" s="100" t="s">
        <v>0</v>
      </c>
      <c r="B1" s="100"/>
      <c r="C1" s="100"/>
      <c r="D1" s="100"/>
      <c r="E1" s="100"/>
      <c r="F1" s="100"/>
    </row>
    <row r="2" spans="1:6" s="2" customFormat="1" ht="21" customHeight="1">
      <c r="A2" s="101" t="s">
        <v>1</v>
      </c>
      <c r="B2" s="101"/>
      <c r="C2" s="101"/>
      <c r="D2" s="101"/>
      <c r="E2" s="101"/>
      <c r="F2" s="101"/>
    </row>
    <row r="3" spans="1:6" ht="18" customHeight="1" thickBot="1">
      <c r="A3" s="3"/>
      <c r="B3" s="3"/>
      <c r="C3" s="3"/>
      <c r="D3" s="3"/>
      <c r="E3" s="3"/>
      <c r="F3" s="4" t="s">
        <v>2</v>
      </c>
    </row>
    <row r="4" spans="1:6" s="8" customFormat="1" ht="57" customHeight="1">
      <c r="A4" s="80" t="s">
        <v>3</v>
      </c>
      <c r="B4" s="81" t="s">
        <v>4</v>
      </c>
      <c r="C4" s="82" t="s">
        <v>5</v>
      </c>
      <c r="D4" s="83" t="s">
        <v>6</v>
      </c>
      <c r="E4" s="82" t="s">
        <v>7</v>
      </c>
      <c r="F4" s="84" t="s">
        <v>8</v>
      </c>
    </row>
    <row r="5" spans="1:6" s="11" customFormat="1" ht="17.25" customHeight="1">
      <c r="A5" s="85" t="s">
        <v>9</v>
      </c>
      <c r="B5" s="9">
        <v>1</v>
      </c>
      <c r="C5" s="10">
        <v>2</v>
      </c>
      <c r="D5" s="9">
        <v>3</v>
      </c>
      <c r="E5" s="10">
        <v>4</v>
      </c>
      <c r="F5" s="86">
        <v>5</v>
      </c>
    </row>
    <row r="6" spans="1:6" s="16" customFormat="1" ht="33.75" customHeight="1">
      <c r="A6" s="87" t="s">
        <v>10</v>
      </c>
      <c r="B6" s="12">
        <v>19679</v>
      </c>
      <c r="C6" s="13">
        <v>7845</v>
      </c>
      <c r="D6" s="14">
        <v>39.86483053000661</v>
      </c>
      <c r="E6" s="15">
        <v>11834</v>
      </c>
      <c r="F6" s="88">
        <v>60.1351694699934</v>
      </c>
    </row>
    <row r="7" spans="1:6" s="16" customFormat="1" ht="46.5" customHeight="1">
      <c r="A7" s="89" t="s">
        <v>11</v>
      </c>
      <c r="B7" s="17">
        <v>11769</v>
      </c>
      <c r="C7" s="13">
        <v>5684</v>
      </c>
      <c r="D7" s="14">
        <v>48.29637182428414</v>
      </c>
      <c r="E7" s="15">
        <v>6085</v>
      </c>
      <c r="F7" s="88">
        <v>51.70362817571586</v>
      </c>
    </row>
    <row r="8" spans="1:6" s="16" customFormat="1" ht="34.5" customHeight="1">
      <c r="A8" s="90" t="s">
        <v>12</v>
      </c>
      <c r="B8" s="18">
        <v>860</v>
      </c>
      <c r="C8" s="13">
        <v>294</v>
      </c>
      <c r="D8" s="14">
        <v>34.18604651162791</v>
      </c>
      <c r="E8" s="15">
        <v>566</v>
      </c>
      <c r="F8" s="88">
        <v>65.81395348837209</v>
      </c>
    </row>
    <row r="9" spans="1:6" s="16" customFormat="1" ht="62.25" customHeight="1">
      <c r="A9" s="90" t="s">
        <v>13</v>
      </c>
      <c r="B9" s="18">
        <v>2136</v>
      </c>
      <c r="C9" s="13">
        <v>1122</v>
      </c>
      <c r="D9" s="14">
        <v>52.52808988764045</v>
      </c>
      <c r="E9" s="15">
        <v>1014</v>
      </c>
      <c r="F9" s="88">
        <v>47.47191011235955</v>
      </c>
    </row>
    <row r="10" spans="1:6" s="19" customFormat="1" ht="48.75" customHeight="1">
      <c r="A10" s="90" t="s">
        <v>14</v>
      </c>
      <c r="B10" s="18">
        <v>18410</v>
      </c>
      <c r="C10" s="13">
        <v>7320</v>
      </c>
      <c r="D10" s="14">
        <v>39.76099945681695</v>
      </c>
      <c r="E10" s="15">
        <v>11090</v>
      </c>
      <c r="F10" s="88">
        <v>60.23900054318305</v>
      </c>
    </row>
    <row r="11" spans="1:6" s="19" customFormat="1" ht="27" customHeight="1">
      <c r="A11" s="102" t="s">
        <v>15</v>
      </c>
      <c r="B11" s="103"/>
      <c r="C11" s="103"/>
      <c r="D11" s="103"/>
      <c r="E11" s="103"/>
      <c r="F11" s="104"/>
    </row>
    <row r="12" spans="1:6" s="19" customFormat="1" ht="48.75" customHeight="1">
      <c r="A12" s="91" t="s">
        <v>3</v>
      </c>
      <c r="B12" s="5" t="s">
        <v>4</v>
      </c>
      <c r="C12" s="6" t="s">
        <v>5</v>
      </c>
      <c r="D12" s="7" t="s">
        <v>6</v>
      </c>
      <c r="E12" s="6" t="s">
        <v>7</v>
      </c>
      <c r="F12" s="92" t="s">
        <v>8</v>
      </c>
    </row>
    <row r="13" spans="1:6" ht="35.25" customHeight="1">
      <c r="A13" s="93" t="s">
        <v>16</v>
      </c>
      <c r="B13" s="20">
        <v>8124</v>
      </c>
      <c r="C13" s="21">
        <v>3250</v>
      </c>
      <c r="D13" s="22">
        <v>40.00492368291482</v>
      </c>
      <c r="E13" s="21">
        <v>4874</v>
      </c>
      <c r="F13" s="94">
        <v>59.995076317085186</v>
      </c>
    </row>
    <row r="14" spans="1:6" ht="48.75" customHeight="1" thickBot="1">
      <c r="A14" s="95" t="s">
        <v>17</v>
      </c>
      <c r="B14" s="96">
        <v>7125</v>
      </c>
      <c r="C14" s="97">
        <v>2870</v>
      </c>
      <c r="D14" s="98">
        <v>40.280701754385966</v>
      </c>
      <c r="E14" s="97">
        <v>4255</v>
      </c>
      <c r="F14" s="99">
        <v>59.71929824561404</v>
      </c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view="pageBreakPreview" zoomScale="70" zoomScaleNormal="85" zoomScaleSheetLayoutView="70" zoomScalePageLayoutView="0" workbookViewId="0" topLeftCell="A1">
      <selection activeCell="G14" sqref="G14"/>
    </sheetView>
  </sheetViews>
  <sheetFormatPr defaultColWidth="9.00390625" defaultRowHeight="15.75"/>
  <cols>
    <col min="1" max="1" width="17.125" style="58" customWidth="1"/>
    <col min="2" max="2" width="8.00390625" style="59" customWidth="1"/>
    <col min="3" max="3" width="8.00390625" style="60" customWidth="1"/>
    <col min="4" max="7" width="8.00390625" style="61" customWidth="1"/>
    <col min="8" max="8" width="7.25390625" style="62" customWidth="1"/>
    <col min="9" max="9" width="6.75390625" style="60" customWidth="1"/>
    <col min="10" max="10" width="8.00390625" style="61" customWidth="1"/>
    <col min="11" max="11" width="8.00390625" style="62" customWidth="1"/>
    <col min="12" max="12" width="8.00390625" style="60" customWidth="1"/>
    <col min="13" max="13" width="8.00390625" style="61" customWidth="1"/>
    <col min="14" max="14" width="7.625" style="62" customWidth="1"/>
    <col min="15" max="15" width="8.00390625" style="60" customWidth="1"/>
    <col min="16" max="16" width="7.125" style="61" customWidth="1"/>
    <col min="17" max="17" width="8.00390625" style="62" customWidth="1"/>
    <col min="18" max="18" width="8.00390625" style="60" customWidth="1"/>
    <col min="19" max="19" width="8.00390625" style="61" customWidth="1"/>
    <col min="20" max="20" width="7.125" style="61" customWidth="1"/>
    <col min="21" max="21" width="8.00390625" style="61" customWidth="1"/>
    <col min="22" max="22" width="7.50390625" style="57" customWidth="1"/>
    <col min="23" max="179" width="9.00390625" style="57" customWidth="1"/>
    <col min="180" max="180" width="13.375" style="57" customWidth="1"/>
    <col min="181" max="181" width="7.625" style="57" customWidth="1"/>
    <col min="182" max="182" width="7.25390625" style="57" customWidth="1"/>
    <col min="183" max="183" width="5.375" style="57" customWidth="1"/>
    <col min="184" max="184" width="7.25390625" style="57" customWidth="1"/>
    <col min="185" max="185" width="7.50390625" style="57" customWidth="1"/>
    <col min="186" max="186" width="5.625" style="57" customWidth="1"/>
    <col min="187" max="187" width="7.25390625" style="57" customWidth="1"/>
    <col min="188" max="188" width="7.50390625" style="57" customWidth="1"/>
    <col min="189" max="189" width="5.25390625" style="57" customWidth="1"/>
    <col min="190" max="190" width="6.25390625" style="57" customWidth="1"/>
    <col min="191" max="191" width="6.125" style="57" customWidth="1"/>
    <col min="192" max="192" width="5.50390625" style="57" customWidth="1"/>
    <col min="193" max="193" width="6.625" style="57" customWidth="1"/>
    <col min="194" max="194" width="6.125" style="57" customWidth="1"/>
    <col min="195" max="195" width="5.625" style="57" customWidth="1"/>
    <col min="196" max="196" width="6.25390625" style="57" customWidth="1"/>
    <col min="197" max="197" width="6.375" style="57" customWidth="1"/>
    <col min="198" max="198" width="5.875" style="57" customWidth="1"/>
    <col min="199" max="199" width="7.625" style="57" customWidth="1"/>
    <col min="200" max="200" width="7.50390625" style="57" customWidth="1"/>
    <col min="201" max="201" width="5.75390625" style="57" customWidth="1"/>
    <col min="202" max="202" width="7.875" style="57" customWidth="1"/>
    <col min="203" max="203" width="7.25390625" style="57" customWidth="1"/>
    <col min="204" max="204" width="5.25390625" style="57" customWidth="1"/>
    <col min="205" max="205" width="7.25390625" style="57" customWidth="1"/>
    <col min="206" max="206" width="7.75390625" style="57" customWidth="1"/>
    <col min="207" max="207" width="5.625" style="57" customWidth="1"/>
    <col min="208" max="208" width="7.375" style="57" customWidth="1"/>
    <col min="209" max="209" width="7.25390625" style="57" customWidth="1"/>
    <col min="210" max="210" width="5.50390625" style="57" customWidth="1"/>
    <col min="211" max="211" width="7.375" style="57" customWidth="1"/>
    <col min="212" max="212" width="7.25390625" style="57" customWidth="1"/>
    <col min="213" max="213" width="5.375" style="57" customWidth="1"/>
    <col min="214" max="214" width="7.50390625" style="57" customWidth="1"/>
    <col min="215" max="215" width="7.375" style="57" customWidth="1"/>
    <col min="216" max="216" width="5.50390625" style="57" customWidth="1"/>
    <col min="217" max="16384" width="9.00390625" style="57" customWidth="1"/>
  </cols>
  <sheetData>
    <row r="1" spans="1:22" s="24" customFormat="1" ht="36.75" customHeight="1">
      <c r="A1" s="105" t="s">
        <v>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s="24" customFormat="1" ht="25.5" customHeight="1">
      <c r="A2" s="106" t="str">
        <f>'[5]1'!A2:F2</f>
        <v>у січні-липні 2019 р.  (за статтю)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1" s="24" customFormat="1" ht="12.75" customHeight="1" thickBot="1">
      <c r="A3" s="25"/>
      <c r="B3" s="26"/>
      <c r="C3" s="27"/>
      <c r="D3" s="28"/>
      <c r="E3" s="28"/>
      <c r="F3" s="28"/>
      <c r="G3" s="28"/>
      <c r="H3" s="29"/>
      <c r="I3" s="27"/>
      <c r="J3" s="30"/>
      <c r="K3" s="31"/>
      <c r="L3" s="27"/>
      <c r="M3" s="28"/>
      <c r="N3" s="32"/>
      <c r="O3" s="27"/>
      <c r="P3" s="28"/>
      <c r="Q3" s="29"/>
      <c r="R3" s="33"/>
      <c r="S3" s="33"/>
      <c r="T3" s="33"/>
      <c r="U3" s="34"/>
    </row>
    <row r="4" spans="1:22" s="35" customFormat="1" ht="79.5" customHeight="1">
      <c r="A4" s="107"/>
      <c r="B4" s="109" t="s">
        <v>19</v>
      </c>
      <c r="C4" s="110"/>
      <c r="D4" s="111"/>
      <c r="E4" s="109" t="s">
        <v>20</v>
      </c>
      <c r="F4" s="110"/>
      <c r="G4" s="111"/>
      <c r="H4" s="109" t="s">
        <v>21</v>
      </c>
      <c r="I4" s="110"/>
      <c r="J4" s="111"/>
      <c r="K4" s="109" t="s">
        <v>13</v>
      </c>
      <c r="L4" s="110"/>
      <c r="M4" s="111"/>
      <c r="N4" s="109" t="s">
        <v>22</v>
      </c>
      <c r="O4" s="110"/>
      <c r="P4" s="111"/>
      <c r="Q4" s="112" t="s">
        <v>23</v>
      </c>
      <c r="R4" s="113"/>
      <c r="S4" s="114"/>
      <c r="T4" s="115" t="s">
        <v>24</v>
      </c>
      <c r="U4" s="116"/>
      <c r="V4" s="117"/>
    </row>
    <row r="5" spans="1:23" s="40" customFormat="1" ht="33.75" customHeight="1">
      <c r="A5" s="108"/>
      <c r="B5" s="36" t="s">
        <v>25</v>
      </c>
      <c r="C5" s="37" t="s">
        <v>26</v>
      </c>
      <c r="D5" s="37" t="s">
        <v>27</v>
      </c>
      <c r="E5" s="38" t="s">
        <v>25</v>
      </c>
      <c r="F5" s="37" t="s">
        <v>26</v>
      </c>
      <c r="G5" s="37" t="s">
        <v>27</v>
      </c>
      <c r="H5" s="38" t="s">
        <v>25</v>
      </c>
      <c r="I5" s="37" t="s">
        <v>26</v>
      </c>
      <c r="J5" s="37" t="s">
        <v>27</v>
      </c>
      <c r="K5" s="38" t="s">
        <v>25</v>
      </c>
      <c r="L5" s="37" t="s">
        <v>26</v>
      </c>
      <c r="M5" s="37" t="s">
        <v>27</v>
      </c>
      <c r="N5" s="38" t="s">
        <v>25</v>
      </c>
      <c r="O5" s="37" t="s">
        <v>26</v>
      </c>
      <c r="P5" s="37" t="s">
        <v>27</v>
      </c>
      <c r="Q5" s="38" t="s">
        <v>25</v>
      </c>
      <c r="R5" s="37" t="s">
        <v>26</v>
      </c>
      <c r="S5" s="37" t="s">
        <v>27</v>
      </c>
      <c r="T5" s="38" t="s">
        <v>25</v>
      </c>
      <c r="U5" s="37" t="s">
        <v>26</v>
      </c>
      <c r="V5" s="63" t="s">
        <v>27</v>
      </c>
      <c r="W5" s="39"/>
    </row>
    <row r="6" spans="1:22" s="42" customFormat="1" ht="9.75" customHeight="1">
      <c r="A6" s="64" t="s">
        <v>9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65">
        <v>21</v>
      </c>
    </row>
    <row r="7" spans="1:22" s="48" customFormat="1" ht="18.75" customHeight="1">
      <c r="A7" s="66" t="s">
        <v>28</v>
      </c>
      <c r="B7" s="43">
        <f>SUM(B8:B17)</f>
        <v>19679</v>
      </c>
      <c r="C7" s="44">
        <f>100-D7</f>
        <v>39.9</v>
      </c>
      <c r="D7" s="44">
        <f>'[5]вспомог'!D12</f>
        <v>60.1</v>
      </c>
      <c r="E7" s="45">
        <f>SUM(E8:E17)</f>
        <v>11769</v>
      </c>
      <c r="F7" s="44">
        <f>100-G7</f>
        <v>48.3</v>
      </c>
      <c r="G7" s="44">
        <f>'[5]вспомог'!I12</f>
        <v>51.7</v>
      </c>
      <c r="H7" s="45">
        <f>SUM(H8:H17)</f>
        <v>860</v>
      </c>
      <c r="I7" s="46">
        <f>100-J7</f>
        <v>34.2</v>
      </c>
      <c r="J7" s="46">
        <f>'[5]вспомог'!L12</f>
        <v>65.8</v>
      </c>
      <c r="K7" s="45">
        <f>SUM(K8:K17)</f>
        <v>2136</v>
      </c>
      <c r="L7" s="46">
        <f>100-M7</f>
        <v>52.5</v>
      </c>
      <c r="M7" s="44">
        <f>'[5]вспомог'!Q12</f>
        <v>47.5</v>
      </c>
      <c r="N7" s="47">
        <f>SUM(N8:N17)</f>
        <v>18410</v>
      </c>
      <c r="O7" s="44">
        <f>100-P7</f>
        <v>39.8</v>
      </c>
      <c r="P7" s="44">
        <f>'[5]вспомог'!T12</f>
        <v>60.2</v>
      </c>
      <c r="Q7" s="47">
        <f>SUM(Q8:Q17)</f>
        <v>8124</v>
      </c>
      <c r="R7" s="46">
        <f>100-S7</f>
        <v>40</v>
      </c>
      <c r="S7" s="46">
        <f>'[5]вспомог'!W12</f>
        <v>60</v>
      </c>
      <c r="T7" s="45">
        <f>SUM(T8:T17)</f>
        <v>7125</v>
      </c>
      <c r="U7" s="46">
        <f>100-V7</f>
        <v>40.3</v>
      </c>
      <c r="V7" s="67">
        <f>'[5]вспомог'!Z12</f>
        <v>59.7</v>
      </c>
    </row>
    <row r="8" spans="1:22" ht="31.5" customHeight="1">
      <c r="A8" s="68" t="s">
        <v>29</v>
      </c>
      <c r="B8" s="49">
        <f>'[5]вспомог'!B2</f>
        <v>2248</v>
      </c>
      <c r="C8" s="50">
        <f>100-D8</f>
        <v>40.4</v>
      </c>
      <c r="D8" s="51">
        <f>'[5]вспомог'!D2</f>
        <v>59.6</v>
      </c>
      <c r="E8" s="52">
        <f>'[5]вспомог'!E2</f>
        <v>1097</v>
      </c>
      <c r="F8" s="51">
        <f>100-G8</f>
        <v>46.9</v>
      </c>
      <c r="G8" s="51">
        <f>'[5]вспомог'!I2</f>
        <v>53.1</v>
      </c>
      <c r="H8" s="52">
        <f>'[5]вспомог'!J2</f>
        <v>94</v>
      </c>
      <c r="I8" s="53">
        <f>100-J8</f>
        <v>33</v>
      </c>
      <c r="J8" s="51">
        <f>'[5]вспомог'!L2</f>
        <v>67</v>
      </c>
      <c r="K8" s="52">
        <f>'[5]вспомог'!M2</f>
        <v>262</v>
      </c>
      <c r="L8" s="53">
        <f>100-M8</f>
        <v>58.8</v>
      </c>
      <c r="M8" s="51">
        <f>'[5]вспомог'!Q2</f>
        <v>41.2</v>
      </c>
      <c r="N8" s="52">
        <f>'[5]вспомог'!R2</f>
        <v>2064</v>
      </c>
      <c r="O8" s="54">
        <f>100-P8</f>
        <v>40.4</v>
      </c>
      <c r="P8" s="55">
        <f>'[5]вспомог'!T2</f>
        <v>59.6</v>
      </c>
      <c r="Q8" s="56">
        <f>'[5]вспомог'!U2</f>
        <v>919</v>
      </c>
      <c r="R8" s="53">
        <f>100-S8</f>
        <v>40.3</v>
      </c>
      <c r="S8" s="51">
        <f>'[5]вспомог'!W2</f>
        <v>59.7</v>
      </c>
      <c r="T8" s="52">
        <f>'[5]вспомог'!X2</f>
        <v>777</v>
      </c>
      <c r="U8" s="51">
        <f>100-V8</f>
        <v>40.7</v>
      </c>
      <c r="V8" s="69">
        <f>'[5]вспомог'!Z2</f>
        <v>59.3</v>
      </c>
    </row>
    <row r="9" spans="1:22" ht="32.25" customHeight="1">
      <c r="A9" s="68" t="s">
        <v>30</v>
      </c>
      <c r="B9" s="49">
        <f>'[5]вспомог'!B3</f>
        <v>3044</v>
      </c>
      <c r="C9" s="50">
        <f aca="true" t="shared" si="0" ref="C9:C17">100-D9</f>
        <v>39.9</v>
      </c>
      <c r="D9" s="51">
        <f>'[5]вспомог'!D3</f>
        <v>60.1</v>
      </c>
      <c r="E9" s="52">
        <f>'[5]вспомог'!E3</f>
        <v>1611</v>
      </c>
      <c r="F9" s="51">
        <f aca="true" t="shared" si="1" ref="F9:F17">100-G9</f>
        <v>46.9</v>
      </c>
      <c r="G9" s="51">
        <f>'[5]вспомог'!I3</f>
        <v>53.1</v>
      </c>
      <c r="H9" s="52">
        <f>'[5]вспомог'!J3</f>
        <v>104</v>
      </c>
      <c r="I9" s="53">
        <f aca="true" t="shared" si="2" ref="I9:I17">100-J9</f>
        <v>31.700000000000003</v>
      </c>
      <c r="J9" s="51">
        <f>'[5]вспомог'!L3</f>
        <v>68.3</v>
      </c>
      <c r="K9" s="52">
        <f>'[5]вспомог'!M3</f>
        <v>335</v>
      </c>
      <c r="L9" s="53">
        <f aca="true" t="shared" si="3" ref="L9:L17">100-M9</f>
        <v>51.6</v>
      </c>
      <c r="M9" s="51">
        <f>'[5]вспомог'!Q3</f>
        <v>48.4</v>
      </c>
      <c r="N9" s="52">
        <f>'[5]вспомог'!R3</f>
        <v>2787</v>
      </c>
      <c r="O9" s="54">
        <f aca="true" t="shared" si="4" ref="O9:O17">100-P9</f>
        <v>40.1</v>
      </c>
      <c r="P9" s="55">
        <f>'[5]вспомог'!T3</f>
        <v>59.9</v>
      </c>
      <c r="Q9" s="56">
        <f>'[5]вспомог'!U3</f>
        <v>1273</v>
      </c>
      <c r="R9" s="53">
        <f aca="true" t="shared" si="5" ref="R9:R17">100-S9</f>
        <v>41.2</v>
      </c>
      <c r="S9" s="51">
        <f>'[5]вспомог'!W3</f>
        <v>58.8</v>
      </c>
      <c r="T9" s="52">
        <f>'[5]вспомог'!X3</f>
        <v>1132</v>
      </c>
      <c r="U9" s="51">
        <f aca="true" t="shared" si="6" ref="U9:U17">100-V9</f>
        <v>41.9</v>
      </c>
      <c r="V9" s="69">
        <f>'[5]вспомог'!Z3</f>
        <v>58.1</v>
      </c>
    </row>
    <row r="10" spans="1:22" ht="31.5" customHeight="1">
      <c r="A10" s="68" t="s">
        <v>31</v>
      </c>
      <c r="B10" s="49">
        <f>'[5]вспомог'!B4</f>
        <v>2375</v>
      </c>
      <c r="C10" s="50">
        <f t="shared" si="0"/>
        <v>41.5</v>
      </c>
      <c r="D10" s="51">
        <f>'[5]вспомог'!D4</f>
        <v>58.5</v>
      </c>
      <c r="E10" s="52">
        <f>'[5]вспомог'!E4</f>
        <v>1254</v>
      </c>
      <c r="F10" s="51">
        <f t="shared" si="1"/>
        <v>51.9</v>
      </c>
      <c r="G10" s="51">
        <f>'[5]вспомог'!I4</f>
        <v>48.1</v>
      </c>
      <c r="H10" s="52">
        <f>'[5]вспомог'!J4</f>
        <v>121</v>
      </c>
      <c r="I10" s="53">
        <f t="shared" si="2"/>
        <v>36.4</v>
      </c>
      <c r="J10" s="51">
        <f>'[5]вспомог'!L4</f>
        <v>63.6</v>
      </c>
      <c r="K10" s="52">
        <f>'[5]вспомог'!M4</f>
        <v>265</v>
      </c>
      <c r="L10" s="53">
        <f t="shared" si="3"/>
        <v>54.7</v>
      </c>
      <c r="M10" s="51">
        <f>'[5]вспомог'!Q4</f>
        <v>45.3</v>
      </c>
      <c r="N10" s="52">
        <f>'[5]вспомог'!R4</f>
        <v>2302</v>
      </c>
      <c r="O10" s="54">
        <f t="shared" si="4"/>
        <v>41.7</v>
      </c>
      <c r="P10" s="55">
        <f>'[5]вспомог'!T4</f>
        <v>58.3</v>
      </c>
      <c r="Q10" s="56">
        <f>'[5]вспомог'!U4</f>
        <v>882</v>
      </c>
      <c r="R10" s="53">
        <f t="shared" si="5"/>
        <v>40.9</v>
      </c>
      <c r="S10" s="51">
        <f>'[5]вспомог'!W4</f>
        <v>59.1</v>
      </c>
      <c r="T10" s="52">
        <f>'[5]вспомог'!X4</f>
        <v>762</v>
      </c>
      <c r="U10" s="51">
        <f t="shared" si="6"/>
        <v>41.7</v>
      </c>
      <c r="V10" s="69">
        <f>'[5]вспомог'!Z4</f>
        <v>58.3</v>
      </c>
    </row>
    <row r="11" spans="1:22" ht="30.75" customHeight="1">
      <c r="A11" s="68" t="s">
        <v>32</v>
      </c>
      <c r="B11" s="49">
        <f>'[5]вспомог'!B5</f>
        <v>1904</v>
      </c>
      <c r="C11" s="50">
        <f t="shared" si="0"/>
        <v>38.1</v>
      </c>
      <c r="D11" s="51">
        <f>'[5]вспомог'!D5</f>
        <v>61.9</v>
      </c>
      <c r="E11" s="52">
        <f>'[5]вспомог'!E5</f>
        <v>1170</v>
      </c>
      <c r="F11" s="51">
        <f t="shared" si="1"/>
        <v>47.9</v>
      </c>
      <c r="G11" s="51">
        <f>'[5]вспомог'!I5</f>
        <v>52.1</v>
      </c>
      <c r="H11" s="52">
        <f>'[5]вспомог'!J5</f>
        <v>98</v>
      </c>
      <c r="I11" s="53">
        <f t="shared" si="2"/>
        <v>37.8</v>
      </c>
      <c r="J11" s="51">
        <f>'[5]вспомог'!L5</f>
        <v>62.2</v>
      </c>
      <c r="K11" s="52">
        <f>'[5]вспомог'!M5</f>
        <v>219</v>
      </c>
      <c r="L11" s="53">
        <f t="shared" si="3"/>
        <v>32.900000000000006</v>
      </c>
      <c r="M11" s="51">
        <f>'[5]вспомог'!Q5</f>
        <v>67.1</v>
      </c>
      <c r="N11" s="52">
        <f>'[5]вспомог'!R5</f>
        <v>1735</v>
      </c>
      <c r="O11" s="54">
        <f t="shared" si="4"/>
        <v>38</v>
      </c>
      <c r="P11" s="55">
        <f>'[5]вспомог'!T5</f>
        <v>62</v>
      </c>
      <c r="Q11" s="56">
        <f>'[5]вспомог'!U5</f>
        <v>823</v>
      </c>
      <c r="R11" s="53">
        <f t="shared" si="5"/>
        <v>38.9</v>
      </c>
      <c r="S11" s="51">
        <f>'[5]вспомог'!W5</f>
        <v>61.1</v>
      </c>
      <c r="T11" s="52">
        <f>'[5]вспомог'!X5</f>
        <v>746</v>
      </c>
      <c r="U11" s="51">
        <f t="shared" si="6"/>
        <v>38.2</v>
      </c>
      <c r="V11" s="69">
        <f>'[5]вспомог'!Z5</f>
        <v>61.8</v>
      </c>
    </row>
    <row r="12" spans="1:22" ht="32.25" customHeight="1">
      <c r="A12" s="68" t="s">
        <v>33</v>
      </c>
      <c r="B12" s="49">
        <f>'[5]вспомог'!B6</f>
        <v>3025</v>
      </c>
      <c r="C12" s="50">
        <f t="shared" si="0"/>
        <v>40.5</v>
      </c>
      <c r="D12" s="51">
        <f>'[5]вспомог'!D6</f>
        <v>59.5</v>
      </c>
      <c r="E12" s="52">
        <f>'[5]вспомог'!E6</f>
        <v>2557</v>
      </c>
      <c r="F12" s="51">
        <f t="shared" si="1"/>
        <v>47.5</v>
      </c>
      <c r="G12" s="51">
        <f>'[5]вспомог'!I6</f>
        <v>52.5</v>
      </c>
      <c r="H12" s="52">
        <f>'[5]вспомог'!J6</f>
        <v>78</v>
      </c>
      <c r="I12" s="53">
        <f t="shared" si="2"/>
        <v>30.799999999999997</v>
      </c>
      <c r="J12" s="51">
        <f>'[5]вспомог'!L6</f>
        <v>69.2</v>
      </c>
      <c r="K12" s="52">
        <f>'[5]вспомог'!M6</f>
        <v>323</v>
      </c>
      <c r="L12" s="53">
        <f t="shared" si="3"/>
        <v>39</v>
      </c>
      <c r="M12" s="51">
        <f>'[5]вспомог'!Q6</f>
        <v>61</v>
      </c>
      <c r="N12" s="52">
        <f>'[5]вспомог'!R6</f>
        <v>2903</v>
      </c>
      <c r="O12" s="54">
        <f t="shared" si="4"/>
        <v>40.1</v>
      </c>
      <c r="P12" s="55">
        <f>'[5]вспомог'!T6</f>
        <v>59.9</v>
      </c>
      <c r="Q12" s="56">
        <f>'[5]вспомог'!U6</f>
        <v>1192</v>
      </c>
      <c r="R12" s="53">
        <f t="shared" si="5"/>
        <v>41.7</v>
      </c>
      <c r="S12" s="51">
        <f>'[5]вспомог'!W6</f>
        <v>58.3</v>
      </c>
      <c r="T12" s="52">
        <f>'[5]вспомог'!X6</f>
        <v>1033</v>
      </c>
      <c r="U12" s="51">
        <f t="shared" si="6"/>
        <v>41.1</v>
      </c>
      <c r="V12" s="69">
        <f>'[5]вспомог'!Z6</f>
        <v>58.9</v>
      </c>
    </row>
    <row r="13" spans="1:22" ht="32.25" customHeight="1">
      <c r="A13" s="68" t="s">
        <v>34</v>
      </c>
      <c r="B13" s="49">
        <f>'[5]вспомог'!B7</f>
        <v>2176</v>
      </c>
      <c r="C13" s="50">
        <f t="shared" si="0"/>
        <v>39.9</v>
      </c>
      <c r="D13" s="51">
        <f>'[5]вспомог'!D7</f>
        <v>60.1</v>
      </c>
      <c r="E13" s="52">
        <f>'[5]вспомог'!E7</f>
        <v>1140</v>
      </c>
      <c r="F13" s="51">
        <f t="shared" si="1"/>
        <v>53.2</v>
      </c>
      <c r="G13" s="51">
        <f>'[5]вспомог'!I7</f>
        <v>46.8</v>
      </c>
      <c r="H13" s="52">
        <f>'[5]вспомог'!J7</f>
        <v>110</v>
      </c>
      <c r="I13" s="53">
        <f t="shared" si="2"/>
        <v>26.400000000000006</v>
      </c>
      <c r="J13" s="51">
        <f>'[5]вспомог'!L7</f>
        <v>73.6</v>
      </c>
      <c r="K13" s="52">
        <f>'[5]вспомог'!M7</f>
        <v>256</v>
      </c>
      <c r="L13" s="53">
        <f t="shared" si="3"/>
        <v>77.7</v>
      </c>
      <c r="M13" s="51">
        <f>'[5]вспомог'!Q7</f>
        <v>22.3</v>
      </c>
      <c r="N13" s="52">
        <f>'[5]вспомог'!R7</f>
        <v>1916</v>
      </c>
      <c r="O13" s="54">
        <f t="shared" si="4"/>
        <v>39.6</v>
      </c>
      <c r="P13" s="55">
        <f>'[5]вспомог'!T7</f>
        <v>60.4</v>
      </c>
      <c r="Q13" s="56">
        <f>'[5]вспомог'!U7</f>
        <v>963</v>
      </c>
      <c r="R13" s="53">
        <f t="shared" si="5"/>
        <v>38.7</v>
      </c>
      <c r="S13" s="51">
        <f>'[5]вспомог'!W7</f>
        <v>61.3</v>
      </c>
      <c r="T13" s="52">
        <f>'[5]вспомог'!X7</f>
        <v>860</v>
      </c>
      <c r="U13" s="51">
        <f t="shared" si="6"/>
        <v>40.5</v>
      </c>
      <c r="V13" s="69">
        <f>'[5]вспомог'!Z7</f>
        <v>59.5</v>
      </c>
    </row>
    <row r="14" spans="1:22" ht="32.25" customHeight="1">
      <c r="A14" s="68" t="s">
        <v>35</v>
      </c>
      <c r="B14" s="49">
        <f>'[5]вспомог'!B8</f>
        <v>1345</v>
      </c>
      <c r="C14" s="50">
        <f t="shared" si="0"/>
        <v>39.9</v>
      </c>
      <c r="D14" s="51">
        <f>'[5]вспомог'!D8</f>
        <v>60.1</v>
      </c>
      <c r="E14" s="52">
        <f>'[5]вспомог'!E8</f>
        <v>997</v>
      </c>
      <c r="F14" s="51">
        <f t="shared" si="1"/>
        <v>46</v>
      </c>
      <c r="G14" s="51">
        <f>'[5]вспомог'!I8</f>
        <v>54</v>
      </c>
      <c r="H14" s="52">
        <f>'[5]вспомог'!J8</f>
        <v>63</v>
      </c>
      <c r="I14" s="53">
        <f t="shared" si="2"/>
        <v>33.3</v>
      </c>
      <c r="J14" s="51">
        <f>'[5]вспомог'!L8</f>
        <v>66.7</v>
      </c>
      <c r="K14" s="52">
        <f>'[5]вспомог'!M8</f>
        <v>14</v>
      </c>
      <c r="L14" s="53">
        <f t="shared" si="3"/>
        <v>50</v>
      </c>
      <c r="M14" s="51">
        <f>'[5]вспомог'!Q8</f>
        <v>50</v>
      </c>
      <c r="N14" s="52">
        <f>'[5]вспомог'!R8</f>
        <v>1283</v>
      </c>
      <c r="O14" s="54">
        <f t="shared" si="4"/>
        <v>39.8</v>
      </c>
      <c r="P14" s="55">
        <f>'[5]вспомог'!T8</f>
        <v>60.2</v>
      </c>
      <c r="Q14" s="56">
        <f>'[5]вспомог'!U8</f>
        <v>558</v>
      </c>
      <c r="R14" s="53">
        <f t="shared" si="5"/>
        <v>39.8</v>
      </c>
      <c r="S14" s="51">
        <f>'[5]вспомог'!W8</f>
        <v>60.2</v>
      </c>
      <c r="T14" s="52">
        <f>'[5]вспомог'!X8</f>
        <v>504</v>
      </c>
      <c r="U14" s="51">
        <f t="shared" si="6"/>
        <v>40.7</v>
      </c>
      <c r="V14" s="69">
        <f>'[5]вспомог'!Z8</f>
        <v>59.3</v>
      </c>
    </row>
    <row r="15" spans="1:22" ht="31.5" customHeight="1">
      <c r="A15" s="68" t="s">
        <v>36</v>
      </c>
      <c r="B15" s="49">
        <f>'[5]вспомог'!B9</f>
        <v>771</v>
      </c>
      <c r="C15" s="50">
        <f t="shared" si="0"/>
        <v>36.2</v>
      </c>
      <c r="D15" s="51">
        <f>'[5]вспомог'!D9</f>
        <v>63.8</v>
      </c>
      <c r="E15" s="52">
        <f>'[5]вспомог'!E9</f>
        <v>381</v>
      </c>
      <c r="F15" s="51">
        <f t="shared" si="1"/>
        <v>51.4</v>
      </c>
      <c r="G15" s="51">
        <f>'[5]вспомог'!I9</f>
        <v>48.6</v>
      </c>
      <c r="H15" s="52">
        <f>'[5]вспомог'!J9</f>
        <v>41</v>
      </c>
      <c r="I15" s="53">
        <f t="shared" si="2"/>
        <v>43.9</v>
      </c>
      <c r="J15" s="51">
        <f>'[5]вспомог'!L9</f>
        <v>56.1</v>
      </c>
      <c r="K15" s="52">
        <f>'[5]вспомог'!M9</f>
        <v>96</v>
      </c>
      <c r="L15" s="53">
        <f t="shared" si="3"/>
        <v>50</v>
      </c>
      <c r="M15" s="51">
        <f>'[5]вспомог'!Q9</f>
        <v>50</v>
      </c>
      <c r="N15" s="52">
        <f>'[5]вспомог'!R9</f>
        <v>730</v>
      </c>
      <c r="O15" s="54">
        <f t="shared" si="4"/>
        <v>35.599999999999994</v>
      </c>
      <c r="P15" s="55">
        <f>'[5]вспомог'!T9</f>
        <v>64.4</v>
      </c>
      <c r="Q15" s="56">
        <f>'[5]вспомог'!U9</f>
        <v>323</v>
      </c>
      <c r="R15" s="53">
        <f t="shared" si="5"/>
        <v>35</v>
      </c>
      <c r="S15" s="51">
        <f>'[5]вспомог'!W9</f>
        <v>65</v>
      </c>
      <c r="T15" s="52">
        <f>'[5]вспомог'!X9</f>
        <v>286</v>
      </c>
      <c r="U15" s="51">
        <f t="shared" si="6"/>
        <v>36.4</v>
      </c>
      <c r="V15" s="69">
        <f>'[5]вспомог'!Z9</f>
        <v>63.6</v>
      </c>
    </row>
    <row r="16" spans="1:22" ht="30.75" customHeight="1">
      <c r="A16" s="68" t="s">
        <v>37</v>
      </c>
      <c r="B16" s="49">
        <f>'[5]вспомог'!B10</f>
        <v>1235</v>
      </c>
      <c r="C16" s="50">
        <f t="shared" si="0"/>
        <v>40.3</v>
      </c>
      <c r="D16" s="51">
        <f>'[5]вспомог'!D10</f>
        <v>59.7</v>
      </c>
      <c r="E16" s="52">
        <f>'[5]вспомог'!E10</f>
        <v>742</v>
      </c>
      <c r="F16" s="51">
        <f t="shared" si="1"/>
        <v>50.3</v>
      </c>
      <c r="G16" s="51">
        <f>'[5]вспомог'!I10</f>
        <v>49.7</v>
      </c>
      <c r="H16" s="52">
        <f>'[5]вспомог'!J10</f>
        <v>65</v>
      </c>
      <c r="I16" s="53">
        <f t="shared" si="2"/>
        <v>27.700000000000003</v>
      </c>
      <c r="J16" s="51">
        <f>'[5]вспомог'!L10</f>
        <v>72.3</v>
      </c>
      <c r="K16" s="52">
        <f>'[5]вспомог'!M10</f>
        <v>152</v>
      </c>
      <c r="L16" s="53">
        <f t="shared" si="3"/>
        <v>44.7</v>
      </c>
      <c r="M16" s="51">
        <f>'[5]вспомог'!Q10</f>
        <v>55.3</v>
      </c>
      <c r="N16" s="52">
        <f>'[5]вспомог'!R10</f>
        <v>1181</v>
      </c>
      <c r="O16" s="54">
        <f t="shared" si="4"/>
        <v>39.9</v>
      </c>
      <c r="P16" s="55">
        <f>'[5]вспомог'!T10</f>
        <v>60.1</v>
      </c>
      <c r="Q16" s="56">
        <f>'[5]вспомог'!U10</f>
        <v>507</v>
      </c>
      <c r="R16" s="53">
        <f t="shared" si="5"/>
        <v>38.9</v>
      </c>
      <c r="S16" s="51">
        <f>'[5]вспомог'!W10</f>
        <v>61.1</v>
      </c>
      <c r="T16" s="52">
        <f>'[5]вспомог'!X10</f>
        <v>420</v>
      </c>
      <c r="U16" s="51">
        <f t="shared" si="6"/>
        <v>38.1</v>
      </c>
      <c r="V16" s="69">
        <f>'[5]вспомог'!Z10</f>
        <v>61.9</v>
      </c>
    </row>
    <row r="17" spans="1:22" ht="33" customHeight="1" thickBot="1">
      <c r="A17" s="70" t="s">
        <v>38</v>
      </c>
      <c r="B17" s="71">
        <f>'[5]вспомог'!B11</f>
        <v>1556</v>
      </c>
      <c r="C17" s="72">
        <f t="shared" si="0"/>
        <v>38.9</v>
      </c>
      <c r="D17" s="73">
        <f>'[5]вспомог'!D11</f>
        <v>61.1</v>
      </c>
      <c r="E17" s="74">
        <f>'[5]вспомог'!E11</f>
        <v>820</v>
      </c>
      <c r="F17" s="73">
        <f t="shared" si="1"/>
        <v>43.2</v>
      </c>
      <c r="G17" s="73">
        <f>'[5]вспомог'!I11</f>
        <v>56.8</v>
      </c>
      <c r="H17" s="74">
        <f>'[5]вспомог'!J11</f>
        <v>86</v>
      </c>
      <c r="I17" s="75">
        <f t="shared" si="2"/>
        <v>45.3</v>
      </c>
      <c r="J17" s="73">
        <f>'[5]вспомог'!L11</f>
        <v>54.7</v>
      </c>
      <c r="K17" s="74">
        <f>'[5]вспомог'!M11</f>
        <v>214</v>
      </c>
      <c r="L17" s="75">
        <f t="shared" si="3"/>
        <v>60.7</v>
      </c>
      <c r="M17" s="73">
        <f>'[5]вспомог'!Q11</f>
        <v>39.3</v>
      </c>
      <c r="N17" s="74">
        <f>'[5]вспомог'!R11</f>
        <v>1509</v>
      </c>
      <c r="O17" s="76">
        <f t="shared" si="4"/>
        <v>38.7</v>
      </c>
      <c r="P17" s="77">
        <f>'[5]вспомог'!T11</f>
        <v>61.3</v>
      </c>
      <c r="Q17" s="78">
        <f>'[5]вспомог'!U11</f>
        <v>684</v>
      </c>
      <c r="R17" s="75">
        <f t="shared" si="5"/>
        <v>39.9</v>
      </c>
      <c r="S17" s="73">
        <f>'[5]вспомог'!W11</f>
        <v>60.1</v>
      </c>
      <c r="T17" s="74">
        <f>'[5]вспомог'!X11</f>
        <v>605</v>
      </c>
      <c r="U17" s="73">
        <f t="shared" si="6"/>
        <v>38.8</v>
      </c>
      <c r="V17" s="79">
        <f>'[5]вспомог'!Z11</f>
        <v>61.2</v>
      </c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Besedina_GG</dc:creator>
  <cp:keywords/>
  <dc:description/>
  <cp:lastModifiedBy>Larysa V. Farafontova</cp:lastModifiedBy>
  <dcterms:created xsi:type="dcterms:W3CDTF">2019-08-08T08:39:31Z</dcterms:created>
  <dcterms:modified xsi:type="dcterms:W3CDTF">2019-08-08T12:37:13Z</dcterms:modified>
  <cp:category/>
  <cp:version/>
  <cp:contentType/>
  <cp:contentStatus/>
</cp:coreProperties>
</file>